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eila\Desktop\"/>
    </mc:Choice>
  </mc:AlternateContent>
  <bookViews>
    <workbookView xWindow="0" yWindow="0" windowWidth="2172" windowHeight="0" activeTab="1"/>
  </bookViews>
  <sheets>
    <sheet name="2022-2023" sheetId="4" r:id="rId1"/>
    <sheet name="Council Copy" sheetId="5" r:id="rId2"/>
    <sheet name="Summary 2022-2023" sheetId="3" r:id="rId3"/>
  </sheets>
  <definedNames>
    <definedName name="_xlnm.Print_Area" localSheetId="0">'2022-2023'!$A$1:$K$336</definedName>
    <definedName name="_xlnm.Print_Area" localSheetId="1">'Council Copy'!$A$1:$I$336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" i="5" l="1"/>
  <c r="H107" i="5" l="1"/>
  <c r="H107" i="4"/>
  <c r="B96" i="4" l="1"/>
  <c r="A96" i="4"/>
  <c r="A96" i="5"/>
  <c r="B96" i="5"/>
  <c r="I335" i="5"/>
  <c r="H335" i="5"/>
  <c r="G335" i="5"/>
  <c r="D335" i="5"/>
  <c r="C335" i="5"/>
  <c r="B335" i="5"/>
  <c r="A335" i="5"/>
  <c r="I327" i="5"/>
  <c r="H327" i="5"/>
  <c r="G327" i="5"/>
  <c r="D327" i="5"/>
  <c r="C327" i="5"/>
  <c r="B327" i="5"/>
  <c r="A327" i="5"/>
  <c r="A336" i="5" s="1"/>
  <c r="I317" i="5"/>
  <c r="H317" i="5"/>
  <c r="G317" i="5"/>
  <c r="D317" i="5"/>
  <c r="C317" i="5"/>
  <c r="B317" i="5"/>
  <c r="A317" i="5"/>
  <c r="I309" i="5"/>
  <c r="H309" i="5"/>
  <c r="G309" i="5"/>
  <c r="D309" i="5"/>
  <c r="C309" i="5"/>
  <c r="C318" i="5" s="1"/>
  <c r="B309" i="5"/>
  <c r="B318" i="5" s="1"/>
  <c r="A309" i="5"/>
  <c r="I300" i="5"/>
  <c r="H300" i="5"/>
  <c r="G300" i="5"/>
  <c r="D300" i="5"/>
  <c r="C300" i="5"/>
  <c r="B300" i="5"/>
  <c r="A300" i="5"/>
  <c r="I293" i="5"/>
  <c r="H293" i="5"/>
  <c r="G293" i="5"/>
  <c r="D293" i="5"/>
  <c r="D301" i="5" s="1"/>
  <c r="C293" i="5"/>
  <c r="C301" i="5" s="1"/>
  <c r="B293" i="5"/>
  <c r="A293" i="5"/>
  <c r="A301" i="5" s="1"/>
  <c r="I284" i="5"/>
  <c r="H284" i="5"/>
  <c r="G284" i="5"/>
  <c r="D284" i="5"/>
  <c r="C284" i="5"/>
  <c r="B284" i="5"/>
  <c r="A284" i="5"/>
  <c r="I275" i="5"/>
  <c r="H275" i="5"/>
  <c r="G275" i="5"/>
  <c r="D275" i="5"/>
  <c r="C275" i="5"/>
  <c r="C285" i="5" s="1"/>
  <c r="B275" i="5"/>
  <c r="A275" i="5"/>
  <c r="I266" i="5"/>
  <c r="H266" i="5"/>
  <c r="G266" i="5"/>
  <c r="D266" i="5"/>
  <c r="C266" i="5"/>
  <c r="B266" i="5"/>
  <c r="A266" i="5"/>
  <c r="I257" i="5"/>
  <c r="H257" i="5"/>
  <c r="G257" i="5"/>
  <c r="D257" i="5"/>
  <c r="D267" i="5" s="1"/>
  <c r="C257" i="5"/>
  <c r="B257" i="5"/>
  <c r="B267" i="5" s="1"/>
  <c r="A257" i="5"/>
  <c r="I247" i="5"/>
  <c r="H247" i="5"/>
  <c r="I242" i="5"/>
  <c r="I248" i="5" s="1"/>
  <c r="H242" i="5"/>
  <c r="H248" i="5" s="1"/>
  <c r="G242" i="5"/>
  <c r="G248" i="5" s="1"/>
  <c r="D242" i="5"/>
  <c r="D248" i="5" s="1"/>
  <c r="C242" i="5"/>
  <c r="C248" i="5" s="1"/>
  <c r="B242" i="5"/>
  <c r="B248" i="5" s="1"/>
  <c r="A242" i="5"/>
  <c r="A248" i="5" s="1"/>
  <c r="I237" i="5"/>
  <c r="H237" i="5"/>
  <c r="G237" i="5"/>
  <c r="D237" i="5"/>
  <c r="C237" i="5"/>
  <c r="B237" i="5"/>
  <c r="A237" i="5"/>
  <c r="I210" i="5"/>
  <c r="H210" i="5"/>
  <c r="G210" i="5"/>
  <c r="D210" i="5"/>
  <c r="D238" i="5" s="1"/>
  <c r="C210" i="5"/>
  <c r="B210" i="5"/>
  <c r="A210" i="5"/>
  <c r="I201" i="5"/>
  <c r="H201" i="5"/>
  <c r="G201" i="5"/>
  <c r="D201" i="5"/>
  <c r="C201" i="5"/>
  <c r="B201" i="5"/>
  <c r="A201" i="5"/>
  <c r="I180" i="5"/>
  <c r="H180" i="5"/>
  <c r="G180" i="5"/>
  <c r="D180" i="5"/>
  <c r="D202" i="5" s="1"/>
  <c r="C180" i="5"/>
  <c r="C202" i="5" s="1"/>
  <c r="B180" i="5"/>
  <c r="A180" i="5"/>
  <c r="I171" i="5"/>
  <c r="H171" i="5"/>
  <c r="G171" i="5"/>
  <c r="D171" i="5"/>
  <c r="C171" i="5"/>
  <c r="B171" i="5"/>
  <c r="A171" i="5"/>
  <c r="I163" i="5"/>
  <c r="H163" i="5"/>
  <c r="G163" i="5"/>
  <c r="D163" i="5"/>
  <c r="C163" i="5"/>
  <c r="C172" i="5" s="1"/>
  <c r="B163" i="5"/>
  <c r="A163" i="5"/>
  <c r="I156" i="5"/>
  <c r="H156" i="5"/>
  <c r="C156" i="5"/>
  <c r="G150" i="5"/>
  <c r="G156" i="5" s="1"/>
  <c r="C150" i="5"/>
  <c r="C157" i="5" s="1"/>
  <c r="B150" i="5"/>
  <c r="A150" i="5"/>
  <c r="A157" i="5" s="1"/>
  <c r="I141" i="5"/>
  <c r="H141" i="5"/>
  <c r="G141" i="5"/>
  <c r="D141" i="5"/>
  <c r="C141" i="5"/>
  <c r="B141" i="5"/>
  <c r="A141" i="5"/>
  <c r="I132" i="5"/>
  <c r="H132" i="5"/>
  <c r="G132" i="5"/>
  <c r="D132" i="5"/>
  <c r="D142" i="5" s="1"/>
  <c r="C132" i="5"/>
  <c r="C142" i="5" s="1"/>
  <c r="B132" i="5"/>
  <c r="A132" i="5"/>
  <c r="I125" i="5"/>
  <c r="H125" i="5"/>
  <c r="G125" i="5"/>
  <c r="D125" i="5"/>
  <c r="C125" i="5"/>
  <c r="B125" i="5"/>
  <c r="A125" i="5"/>
  <c r="G107" i="5"/>
  <c r="D107" i="5"/>
  <c r="C107" i="5"/>
  <c r="C126" i="5" s="1"/>
  <c r="B107" i="5"/>
  <c r="B126" i="5" s="1"/>
  <c r="A107" i="5"/>
  <c r="I96" i="5"/>
  <c r="H96" i="5"/>
  <c r="G96" i="5"/>
  <c r="D96" i="5"/>
  <c r="C96" i="5"/>
  <c r="I79" i="5"/>
  <c r="H79" i="5"/>
  <c r="G79" i="5"/>
  <c r="D79" i="5"/>
  <c r="C79" i="5"/>
  <c r="B79" i="5"/>
  <c r="A79" i="5"/>
  <c r="I67" i="5"/>
  <c r="H67" i="5"/>
  <c r="G67" i="5"/>
  <c r="D67" i="5"/>
  <c r="C67" i="5"/>
  <c r="B67" i="5"/>
  <c r="A67" i="5"/>
  <c r="I60" i="5"/>
  <c r="H60" i="5"/>
  <c r="G60" i="5"/>
  <c r="D60" i="5"/>
  <c r="C60" i="5"/>
  <c r="B60" i="5"/>
  <c r="A60" i="5"/>
  <c r="I27" i="5"/>
  <c r="H27" i="5"/>
  <c r="G27" i="5"/>
  <c r="D27" i="5"/>
  <c r="C27" i="5"/>
  <c r="B27" i="5"/>
  <c r="A27" i="5"/>
  <c r="D336" i="5" l="1"/>
  <c r="B97" i="5"/>
  <c r="D172" i="5"/>
  <c r="A202" i="5"/>
  <c r="B238" i="5"/>
  <c r="C267" i="5"/>
  <c r="D285" i="5"/>
  <c r="D318" i="5"/>
  <c r="B336" i="5"/>
  <c r="C97" i="5"/>
  <c r="I97" i="5"/>
  <c r="G97" i="5"/>
  <c r="D97" i="5"/>
  <c r="D98" i="5" s="1"/>
  <c r="A172" i="5"/>
  <c r="G172" i="5"/>
  <c r="C238" i="5"/>
  <c r="B285" i="5"/>
  <c r="H97" i="5"/>
  <c r="A318" i="5"/>
  <c r="B301" i="5"/>
  <c r="A285" i="5"/>
  <c r="A267" i="5"/>
  <c r="A238" i="5"/>
  <c r="B202" i="5"/>
  <c r="B172" i="5"/>
  <c r="D126" i="5"/>
  <c r="A97" i="5"/>
  <c r="A98" i="5" s="1"/>
  <c r="B98" i="5"/>
  <c r="C98" i="5"/>
  <c r="G275" i="4"/>
  <c r="D107" i="4" l="1"/>
  <c r="C107" i="4"/>
  <c r="B107" i="4"/>
  <c r="A107" i="4"/>
  <c r="G107" i="4"/>
  <c r="G125" i="4" l="1"/>
  <c r="G96" i="4"/>
  <c r="D171" i="4" l="1"/>
  <c r="D163" i="4" l="1"/>
  <c r="D27" i="4"/>
  <c r="C27" i="4"/>
  <c r="A27" i="4"/>
  <c r="B27" i="4"/>
  <c r="B335" i="4"/>
  <c r="B317" i="4"/>
  <c r="B293" i="4"/>
  <c r="B284" i="4"/>
  <c r="A60" i="4" l="1"/>
  <c r="A335" i="4" l="1"/>
  <c r="A317" i="4"/>
  <c r="A293" i="4"/>
  <c r="I335" i="4" l="1"/>
  <c r="I327" i="4"/>
  <c r="I317" i="4"/>
  <c r="I309" i="4"/>
  <c r="I300" i="4"/>
  <c r="I293" i="4"/>
  <c r="I284" i="4"/>
  <c r="I275" i="4"/>
  <c r="I266" i="4"/>
  <c r="I257" i="4"/>
  <c r="I247" i="4"/>
  <c r="I242" i="4"/>
  <c r="I237" i="4"/>
  <c r="I210" i="4"/>
  <c r="I201" i="4"/>
  <c r="I180" i="4"/>
  <c r="I171" i="4"/>
  <c r="I163" i="4"/>
  <c r="I156" i="4"/>
  <c r="I141" i="4"/>
  <c r="I132" i="4"/>
  <c r="I125" i="4"/>
  <c r="I107" i="4"/>
  <c r="I96" i="4"/>
  <c r="I79" i="4"/>
  <c r="I67" i="4"/>
  <c r="I60" i="4"/>
  <c r="I27" i="4"/>
  <c r="I248" i="4" l="1"/>
  <c r="I97" i="4"/>
  <c r="H335" i="4"/>
  <c r="H327" i="4"/>
  <c r="H317" i="4"/>
  <c r="H309" i="4"/>
  <c r="H300" i="4"/>
  <c r="H293" i="4"/>
  <c r="H284" i="4"/>
  <c r="H275" i="4"/>
  <c r="H266" i="4"/>
  <c r="H257" i="4"/>
  <c r="H242" i="4"/>
  <c r="H237" i="4"/>
  <c r="H210" i="4"/>
  <c r="H201" i="4"/>
  <c r="H180" i="4"/>
  <c r="H171" i="4"/>
  <c r="H163" i="4"/>
  <c r="H141" i="4"/>
  <c r="H132" i="4"/>
  <c r="H125" i="4"/>
  <c r="H96" i="4"/>
  <c r="H79" i="4"/>
  <c r="H67" i="4"/>
  <c r="H60" i="4"/>
  <c r="H27" i="4"/>
  <c r="H97" i="4" l="1"/>
  <c r="C96" i="4"/>
  <c r="C21" i="3" l="1"/>
  <c r="A21" i="3"/>
  <c r="B125" i="4" l="1"/>
  <c r="G335" i="4" l="1"/>
  <c r="D335" i="4"/>
  <c r="C335" i="4"/>
  <c r="G327" i="4"/>
  <c r="D327" i="4"/>
  <c r="C327" i="4"/>
  <c r="B327" i="4"/>
  <c r="B336" i="4" s="1"/>
  <c r="A327" i="4"/>
  <c r="G317" i="4"/>
  <c r="D317" i="4"/>
  <c r="C317" i="4"/>
  <c r="G309" i="4"/>
  <c r="D309" i="4"/>
  <c r="C309" i="4"/>
  <c r="B309" i="4"/>
  <c r="A309" i="4"/>
  <c r="G300" i="4"/>
  <c r="D300" i="4"/>
  <c r="C300" i="4"/>
  <c r="B300" i="4"/>
  <c r="A300" i="4"/>
  <c r="A301" i="4" s="1"/>
  <c r="G293" i="4"/>
  <c r="D293" i="4"/>
  <c r="C293" i="4"/>
  <c r="G284" i="4"/>
  <c r="D284" i="4"/>
  <c r="C284" i="4"/>
  <c r="A284" i="4"/>
  <c r="D275" i="4"/>
  <c r="C275" i="4"/>
  <c r="B275" i="4"/>
  <c r="B285" i="4" s="1"/>
  <c r="A275" i="4"/>
  <c r="G266" i="4"/>
  <c r="D266" i="4"/>
  <c r="C266" i="4"/>
  <c r="B266" i="4"/>
  <c r="A266" i="4"/>
  <c r="G257" i="4"/>
  <c r="D257" i="4"/>
  <c r="C257" i="4"/>
  <c r="B257" i="4"/>
  <c r="A257" i="4"/>
  <c r="H247" i="4"/>
  <c r="H248" i="4" s="1"/>
  <c r="G242" i="4"/>
  <c r="G248" i="4" s="1"/>
  <c r="D242" i="4"/>
  <c r="D248" i="4" s="1"/>
  <c r="C242" i="4"/>
  <c r="C248" i="4" s="1"/>
  <c r="B242" i="4"/>
  <c r="B248" i="4" s="1"/>
  <c r="A242" i="4"/>
  <c r="A248" i="4" s="1"/>
  <c r="G237" i="4"/>
  <c r="D237" i="4"/>
  <c r="C237" i="4"/>
  <c r="B237" i="4"/>
  <c r="A237" i="4"/>
  <c r="G210" i="4"/>
  <c r="D210" i="4"/>
  <c r="C210" i="4"/>
  <c r="B210" i="4"/>
  <c r="A210" i="4"/>
  <c r="G201" i="4"/>
  <c r="D201" i="4"/>
  <c r="C201" i="4"/>
  <c r="B201" i="4"/>
  <c r="A201" i="4"/>
  <c r="G180" i="4"/>
  <c r="D180" i="4"/>
  <c r="C180" i="4"/>
  <c r="B180" i="4"/>
  <c r="A180" i="4"/>
  <c r="G171" i="4"/>
  <c r="D172" i="4"/>
  <c r="C171" i="4"/>
  <c r="B171" i="4"/>
  <c r="A171" i="4"/>
  <c r="G163" i="4"/>
  <c r="C163" i="4"/>
  <c r="B163" i="4"/>
  <c r="A163" i="4"/>
  <c r="H156" i="4"/>
  <c r="C156" i="4"/>
  <c r="G150" i="4"/>
  <c r="G156" i="4" s="1"/>
  <c r="C150" i="4"/>
  <c r="B150" i="4"/>
  <c r="A150" i="4"/>
  <c r="A157" i="4" s="1"/>
  <c r="G141" i="4"/>
  <c r="D141" i="4"/>
  <c r="C141" i="4"/>
  <c r="B141" i="4"/>
  <c r="A141" i="4"/>
  <c r="G132" i="4"/>
  <c r="D132" i="4"/>
  <c r="C132" i="4"/>
  <c r="B132" i="4"/>
  <c r="A132" i="4"/>
  <c r="D125" i="4"/>
  <c r="C125" i="4"/>
  <c r="A125" i="4"/>
  <c r="B126" i="4"/>
  <c r="D96" i="4"/>
  <c r="G79" i="4"/>
  <c r="D79" i="4"/>
  <c r="C79" i="4"/>
  <c r="B79" i="4"/>
  <c r="A79" i="4"/>
  <c r="G67" i="4"/>
  <c r="D67" i="4"/>
  <c r="C67" i="4"/>
  <c r="B67" i="4"/>
  <c r="A67" i="4"/>
  <c r="G60" i="4"/>
  <c r="D60" i="4"/>
  <c r="C60" i="4"/>
  <c r="B60" i="4"/>
  <c r="G27" i="4"/>
  <c r="B172" i="4" l="1"/>
  <c r="G172" i="4"/>
  <c r="G301" i="4"/>
  <c r="D97" i="4"/>
  <c r="D98" i="4" s="1"/>
  <c r="G336" i="4"/>
  <c r="B267" i="4"/>
  <c r="C285" i="4"/>
  <c r="C142" i="4"/>
  <c r="D285" i="4"/>
  <c r="C97" i="4"/>
  <c r="C98" i="4" s="1"/>
  <c r="D267" i="4"/>
  <c r="D238" i="4"/>
  <c r="D126" i="4"/>
  <c r="B238" i="4"/>
  <c r="D142" i="4"/>
  <c r="C172" i="4"/>
  <c r="A172" i="4"/>
  <c r="B97" i="4"/>
  <c r="B98" i="4" s="1"/>
  <c r="A285" i="4"/>
  <c r="B301" i="4"/>
  <c r="B318" i="4"/>
  <c r="A238" i="4"/>
  <c r="D301" i="4"/>
  <c r="D318" i="4"/>
  <c r="D336" i="4"/>
  <c r="G97" i="4"/>
  <c r="C157" i="4"/>
  <c r="C238" i="4"/>
  <c r="C267" i="4"/>
  <c r="C301" i="4"/>
  <c r="C318" i="4"/>
  <c r="A97" i="4"/>
  <c r="A98" i="4" s="1"/>
  <c r="C126" i="4"/>
  <c r="A267" i="4"/>
  <c r="A318" i="4"/>
  <c r="A336" i="4"/>
  <c r="B202" i="4"/>
  <c r="C202" i="4"/>
  <c r="D202" i="4"/>
  <c r="A202" i="4"/>
  <c r="G21" i="3" l="1"/>
  <c r="E21" i="3"/>
</calcChain>
</file>

<file path=xl/sharedStrings.xml><?xml version="1.0" encoding="utf-8"?>
<sst xmlns="http://schemas.openxmlformats.org/spreadsheetml/2006/main" count="1585" uniqueCount="495">
  <si>
    <t>GENERAL FUND RESOURCES</t>
  </si>
  <si>
    <t>ACCOUNT NUMBER</t>
  </si>
  <si>
    <t>General Fund Beginning Balance</t>
  </si>
  <si>
    <t>001-00-4100</t>
  </si>
  <si>
    <t>Taxes Estimated to be Received</t>
  </si>
  <si>
    <t>001-00-4110</t>
  </si>
  <si>
    <t>Property Taxes-Prior Year</t>
  </si>
  <si>
    <t>001-00-4111</t>
  </si>
  <si>
    <t>Fines</t>
  </si>
  <si>
    <t>001-00-4120</t>
  </si>
  <si>
    <t>Liquor</t>
  </si>
  <si>
    <t>001-00-4130</t>
  </si>
  <si>
    <t>Cigarettes</t>
  </si>
  <si>
    <t>001-00-4140</t>
  </si>
  <si>
    <t>Library District</t>
  </si>
  <si>
    <t>001-00-4160</t>
  </si>
  <si>
    <t>Licenses &amp; Fees</t>
  </si>
  <si>
    <t>001-00-4190</t>
  </si>
  <si>
    <t>Franchises</t>
  </si>
  <si>
    <t>001-00-4210</t>
  </si>
  <si>
    <t>Planning</t>
  </si>
  <si>
    <t>001-00-4240</t>
  </si>
  <si>
    <t>Interest</t>
  </si>
  <si>
    <t>001-00-4310</t>
  </si>
  <si>
    <t>001-00-4600</t>
  </si>
  <si>
    <t>Misc/Services</t>
  </si>
  <si>
    <t>001-00-4610</t>
  </si>
  <si>
    <t>Historical Landmark Grants &amp; Contributions (City)</t>
  </si>
  <si>
    <t>001-00-4660</t>
  </si>
  <si>
    <t>Library Windmill Grant</t>
  </si>
  <si>
    <t>001-00-4680</t>
  </si>
  <si>
    <t>Library Grants</t>
  </si>
  <si>
    <t>001-00-4681</t>
  </si>
  <si>
    <t>Library Ready to Read Grant</t>
  </si>
  <si>
    <t>001-00-4682</t>
  </si>
  <si>
    <t xml:space="preserve">Parks &amp; Rec Grants </t>
  </si>
  <si>
    <t>001-00-4700</t>
  </si>
  <si>
    <t>001-00-4800</t>
  </si>
  <si>
    <t xml:space="preserve">Equipment Sales </t>
  </si>
  <si>
    <t>001-00-4875</t>
  </si>
  <si>
    <t>Transfer Funds (Revenue)</t>
  </si>
  <si>
    <t>001-00-4900</t>
  </si>
  <si>
    <t>Planning Grants</t>
  </si>
  <si>
    <t>001-01-4690</t>
  </si>
  <si>
    <t>Broadband Initiative Grants</t>
  </si>
  <si>
    <t>001-01-4692</t>
  </si>
  <si>
    <t>Main Street Donations (Brick Fund)</t>
  </si>
  <si>
    <t>001-01-4694</t>
  </si>
  <si>
    <t>TOTAL GENERAL FUND RESOURCES</t>
  </si>
  <si>
    <t>GENERAL FUND EXPENDITURES (Admin)</t>
  </si>
  <si>
    <t>City Recorder Salary</t>
  </si>
  <si>
    <t>001-01-5130</t>
  </si>
  <si>
    <t>Substitute City Recorder Wages</t>
  </si>
  <si>
    <t>001-01-5135</t>
  </si>
  <si>
    <t>Payroll Fringes</t>
  </si>
  <si>
    <t>001-01-5330</t>
  </si>
  <si>
    <t>Judge</t>
  </si>
  <si>
    <t>001-01-6001</t>
  </si>
  <si>
    <t>Utilities/Phones &amp; Maintenance</t>
  </si>
  <si>
    <t>001-01-6010</t>
  </si>
  <si>
    <t>001-01-6030</t>
  </si>
  <si>
    <t>Historic Landmark Donations (City Contributions)</t>
  </si>
  <si>
    <t>001-01-6035</t>
  </si>
  <si>
    <t xml:space="preserve">Historic Landmark Grant Expenditures  </t>
  </si>
  <si>
    <t>LOC</t>
  </si>
  <si>
    <t>001-01-6120</t>
  </si>
  <si>
    <t>Misc &amp; Services</t>
  </si>
  <si>
    <t>001-01-6130</t>
  </si>
  <si>
    <t>Fines Shared</t>
  </si>
  <si>
    <t>001-01-6150</t>
  </si>
  <si>
    <t>Children's Activities &amp; Community Donations</t>
  </si>
  <si>
    <t>001-01-6160</t>
  </si>
  <si>
    <t>Dues/Subscriptions &amp; Annual Fees</t>
  </si>
  <si>
    <t>001-01-6180</t>
  </si>
  <si>
    <t>Pool Bank Fees</t>
  </si>
  <si>
    <t>001-01-6181</t>
  </si>
  <si>
    <t>Equipment Upkeep &amp; Supplies</t>
  </si>
  <si>
    <t>001-01-6190</t>
  </si>
  <si>
    <t>Legal Expenses &amp; Professional</t>
  </si>
  <si>
    <t>001-01-6250</t>
  </si>
  <si>
    <t>City Hall Expenses</t>
  </si>
  <si>
    <t>001-01-6270</t>
  </si>
  <si>
    <t>001-01-6280</t>
  </si>
  <si>
    <t>Audit</t>
  </si>
  <si>
    <t>001-01-6340</t>
  </si>
  <si>
    <t>Conferences/Training</t>
  </si>
  <si>
    <t>001-01-6370</t>
  </si>
  <si>
    <t>Printing/Publishing &amp; Elections</t>
  </si>
  <si>
    <t>001-01-6500</t>
  </si>
  <si>
    <t>Main Street (Brick Fund)</t>
  </si>
  <si>
    <t>001-01-6694</t>
  </si>
  <si>
    <t>City Hall Software/IT Service</t>
  </si>
  <si>
    <t>001-01-6700</t>
  </si>
  <si>
    <t>001-01-7030</t>
  </si>
  <si>
    <t>WCDC Grant Expenditures</t>
  </si>
  <si>
    <t>001-01-7100</t>
  </si>
  <si>
    <t>Broadband Initiative Grant Expenditures</t>
  </si>
  <si>
    <t>001-01-7692</t>
  </si>
  <si>
    <t xml:space="preserve"> </t>
  </si>
  <si>
    <t xml:space="preserve">Planning Grant Expenditures </t>
  </si>
  <si>
    <t>001-01-7690</t>
  </si>
  <si>
    <t>Transfer Out to Other Funds</t>
  </si>
  <si>
    <t>001-00-9000</t>
  </si>
  <si>
    <t>TOTAL EXPENDITURES - 001-01 (Admin)</t>
  </si>
  <si>
    <t>GENERAL FUND-PD</t>
  </si>
  <si>
    <t>Code Enforcement</t>
  </si>
  <si>
    <t>001-02-5165</t>
  </si>
  <si>
    <t>001-02-5330</t>
  </si>
  <si>
    <t>001-02-6010</t>
  </si>
  <si>
    <t>Police Department-Umatilla County</t>
  </si>
  <si>
    <t>001-02-6170</t>
  </si>
  <si>
    <t>001-02-6470</t>
  </si>
  <si>
    <t>TOTAL EXPENDITURES - 001-02 (PD)</t>
  </si>
  <si>
    <t>GENERAL FUND-PW</t>
  </si>
  <si>
    <t>Maintenance Supervisor Salary</t>
  </si>
  <si>
    <t>001-03-5100</t>
  </si>
  <si>
    <t>Maintenance Employee Salary</t>
  </si>
  <si>
    <t>001-03-5110</t>
  </si>
  <si>
    <t>Part Time Temporary Help Wages</t>
  </si>
  <si>
    <t>001-03-5120</t>
  </si>
  <si>
    <t>001-03-5330</t>
  </si>
  <si>
    <t>001-03-6010</t>
  </si>
  <si>
    <t>Parks-PW</t>
  </si>
  <si>
    <t>001-03-6060</t>
  </si>
  <si>
    <t>Shop-PW</t>
  </si>
  <si>
    <t>001-03-6070</t>
  </si>
  <si>
    <t>Building Maint-PW</t>
  </si>
  <si>
    <t>001-03-6080</t>
  </si>
  <si>
    <t>001-03-6100</t>
  </si>
  <si>
    <t>Parks &amp; Recs Improvement Grant Expenditures</t>
  </si>
  <si>
    <t>001-03-7100</t>
  </si>
  <si>
    <t>TOTAL EXPENDITURES - 001-03 (PW)</t>
  </si>
  <si>
    <t xml:space="preserve">GENERAL FUND-LIBRARY  </t>
  </si>
  <si>
    <t>Substitute Librarian</t>
  </si>
  <si>
    <t>001-04-5155</t>
  </si>
  <si>
    <t>Librarian Salary</t>
  </si>
  <si>
    <t>001-04-5250</t>
  </si>
  <si>
    <t>001-04-5330</t>
  </si>
  <si>
    <t>001-04-6010</t>
  </si>
  <si>
    <t>Periodicals-Library</t>
  </si>
  <si>
    <t>001-04-6109</t>
  </si>
  <si>
    <t>Books-Library</t>
  </si>
  <si>
    <t>001-04-6111</t>
  </si>
  <si>
    <t>Supplies/Postage/Repairs-Library</t>
  </si>
  <si>
    <t>001-04-6112</t>
  </si>
  <si>
    <t>001-04-6180</t>
  </si>
  <si>
    <t>Lib-Office Equipment</t>
  </si>
  <si>
    <t>001-04-6190</t>
  </si>
  <si>
    <t>Library Windmill Grants</t>
  </si>
  <si>
    <t>001-04-6265</t>
  </si>
  <si>
    <t>001-04-6266</t>
  </si>
  <si>
    <t>001-04-6267</t>
  </si>
  <si>
    <t>001-04-6370</t>
  </si>
  <si>
    <t>Contingency</t>
  </si>
  <si>
    <t>001-00-9500</t>
  </si>
  <si>
    <t>Unappropriated Ending Balance</t>
  </si>
  <si>
    <t>TOTAL EXPENDITURES - 001-04 (Lib)</t>
  </si>
  <si>
    <t>TOTAL EXPENDITURES GENERAL FUND</t>
  </si>
  <si>
    <t>GENERAL FUND BALANCE</t>
  </si>
  <si>
    <t>STATE STREET RESOURCES-003</t>
  </si>
  <si>
    <t>State Street Beginning Balance</t>
  </si>
  <si>
    <t>003-00-4100</t>
  </si>
  <si>
    <t>State Hwy Apportionments (ODOT)</t>
  </si>
  <si>
    <t>003-00-4260</t>
  </si>
  <si>
    <t>003-00-4310</t>
  </si>
  <si>
    <t>Misc Income</t>
  </si>
  <si>
    <t>003-00-4350</t>
  </si>
  <si>
    <t>Grants</t>
  </si>
  <si>
    <t>003-00-4650</t>
  </si>
  <si>
    <t xml:space="preserve">Transfer Funds from the General Fund </t>
  </si>
  <si>
    <t>003-00-4900</t>
  </si>
  <si>
    <t>STATE STREET FUND RESOURCES</t>
  </si>
  <si>
    <t>STATE STREET FUND EXPENDITURES-003</t>
  </si>
  <si>
    <t>003-00-5100</t>
  </si>
  <si>
    <t>003-00-5110</t>
  </si>
  <si>
    <t>003-00-5120</t>
  </si>
  <si>
    <t>003-00-5330</t>
  </si>
  <si>
    <t>Street Lights</t>
  </si>
  <si>
    <t>003-00-6012</t>
  </si>
  <si>
    <t>Street Maintenance</t>
  </si>
  <si>
    <t>003-00-6050</t>
  </si>
  <si>
    <t>003-00-6055</t>
  </si>
  <si>
    <t xml:space="preserve">Equipment &amp; Repair </t>
  </si>
  <si>
    <t>003-00-6760</t>
  </si>
  <si>
    <t>003-00-6400</t>
  </si>
  <si>
    <t>003-00-7050</t>
  </si>
  <si>
    <t>003-00-7060</t>
  </si>
  <si>
    <t>Improvement Grant Expenditures</t>
  </si>
  <si>
    <t>003-00-7070</t>
  </si>
  <si>
    <t>Transfer Out</t>
  </si>
  <si>
    <t>003-00-9500</t>
  </si>
  <si>
    <t>TOTAL STATE STREET EXPENDITURES</t>
  </si>
  <si>
    <t>STATE STREET BALANCE</t>
  </si>
  <si>
    <t>STATE REVENUE SHARING FUND RESOURCES-004</t>
  </si>
  <si>
    <t>State Rev Sharing Beginning Balance</t>
  </si>
  <si>
    <t>004-00-4100</t>
  </si>
  <si>
    <t>State Allocations Rev Fund 4</t>
  </si>
  <si>
    <t>004-00-4250</t>
  </si>
  <si>
    <t>004-00-4310</t>
  </si>
  <si>
    <t>004-00-4900</t>
  </si>
  <si>
    <t>TOTAL STATE REVENUE SHARING RESOURCES</t>
  </si>
  <si>
    <t>STATE REVENUE SHARING FUND EXPENDITURES-004</t>
  </si>
  <si>
    <t>004-00-6400</t>
  </si>
  <si>
    <t>004-00-7400</t>
  </si>
  <si>
    <t>Document Updating</t>
  </si>
  <si>
    <t>004-00-7500</t>
  </si>
  <si>
    <t>004-00-9000</t>
  </si>
  <si>
    <t>TOTAL STATE REVENUE SHARING EXPENDITURES</t>
  </si>
  <si>
    <t>STATE REVENUE SHARING BALANCE</t>
  </si>
  <si>
    <t>PW BUILDING REPLACEMENT FUND RESOURCES-005</t>
  </si>
  <si>
    <t>PW Bldg Replacement Fund Beginning Balance</t>
  </si>
  <si>
    <t>005-00-4100</t>
  </si>
  <si>
    <t>005-00-4310</t>
  </si>
  <si>
    <t>Public Works Bld Fund Grants</t>
  </si>
  <si>
    <t>005-00-4755</t>
  </si>
  <si>
    <t>Transfer Funds from Public Works Bldg Fund</t>
  </si>
  <si>
    <t>005-00-4900</t>
  </si>
  <si>
    <t>TOTAL PW BUILDING REPLACEMENT FUND RESOURCES</t>
  </si>
  <si>
    <t>PW BUILDING REPLACEMENT FUND EXPENDITURES-005</t>
  </si>
  <si>
    <t>Public Works Shop Building</t>
  </si>
  <si>
    <t>005-00-9000</t>
  </si>
  <si>
    <t>TOTAL PW BUILDING REPLACEMENT FUND EXPENDITURES</t>
  </si>
  <si>
    <t>PW BUILDING REPLACEMENT FUND BALANCE</t>
  </si>
  <si>
    <t>MAJOR BUILDING &amp; REPAIR FUND RESOURCES-008</t>
  </si>
  <si>
    <t>Major Building Repair Fund Beginning Balance</t>
  </si>
  <si>
    <t>008-00-4100</t>
  </si>
  <si>
    <t>008-00-4310</t>
  </si>
  <si>
    <t>008-00-4850</t>
  </si>
  <si>
    <t>008-00-4900</t>
  </si>
  <si>
    <t>TOTAL MAJOR BUILDING &amp; REPAIR FUND RESOURCES</t>
  </si>
  <si>
    <t>MAJOR BUILDING &amp; REPAIR FUND EXPENDITURES-008</t>
  </si>
  <si>
    <t>Major Building Repairs</t>
  </si>
  <si>
    <t>008-00-7750</t>
  </si>
  <si>
    <t>008-00-7900</t>
  </si>
  <si>
    <t xml:space="preserve">Transfer Out </t>
  </si>
  <si>
    <t>008-00-9000</t>
  </si>
  <si>
    <t>TOTAL MAJOR BUILDING &amp; REPAIR FUND EXPENDITURES</t>
  </si>
  <si>
    <t>MAJOR BUILDING REPAIR FUND BALANCE</t>
  </si>
  <si>
    <t>WATER UTILITY FUND RESOURCES-009</t>
  </si>
  <si>
    <t>Water Fund Beginning Balance</t>
  </si>
  <si>
    <t>009-00-4100</t>
  </si>
  <si>
    <t>Water Receipts</t>
  </si>
  <si>
    <t>009-00-4121</t>
  </si>
  <si>
    <t>Hook-ups</t>
  </si>
  <si>
    <t>009-00-4150</t>
  </si>
  <si>
    <t>009-00-4310</t>
  </si>
  <si>
    <t>009-00-4655</t>
  </si>
  <si>
    <t xml:space="preserve">Transfer Funds </t>
  </si>
  <si>
    <t>009-00-4900</t>
  </si>
  <si>
    <t>TOTAL WATER UTILITY FUND RESOURCES</t>
  </si>
  <si>
    <t>WATER UTILITY FUND EXPENDITURES-009</t>
  </si>
  <si>
    <t>009-00-5100</t>
  </si>
  <si>
    <t>009-00-5110</t>
  </si>
  <si>
    <t>009-00-5120</t>
  </si>
  <si>
    <t>009-00-5130</t>
  </si>
  <si>
    <t>009-00-5135</t>
  </si>
  <si>
    <t>009-00-5330</t>
  </si>
  <si>
    <t>009-00-6010</t>
  </si>
  <si>
    <t xml:space="preserve">Conferences/Training </t>
  </si>
  <si>
    <t>009-00-6370</t>
  </si>
  <si>
    <t>Water Maintenance</t>
  </si>
  <si>
    <t>009-00-6550</t>
  </si>
  <si>
    <t>Fuel</t>
  </si>
  <si>
    <t>009-00-6400</t>
  </si>
  <si>
    <t>Software for Handhelds</t>
  </si>
  <si>
    <t>009-00-6500</t>
  </si>
  <si>
    <t>009-00-6800</t>
  </si>
  <si>
    <t>Water Improvement Grant Expenditures</t>
  </si>
  <si>
    <t>009-00-7500</t>
  </si>
  <si>
    <t>009-00-7800</t>
  </si>
  <si>
    <t>009-00-9500</t>
  </si>
  <si>
    <t>Transfer Out to Utility Reserve Fund</t>
  </si>
  <si>
    <t>009-00-9000</t>
  </si>
  <si>
    <t>TOTAL WATER UTILITY FUND EXPENDITURES</t>
  </si>
  <si>
    <t>WATER UTILITY FUND BALANCE</t>
  </si>
  <si>
    <t>SEWER UTILITY FUND RESOURCES-010</t>
  </si>
  <si>
    <t>Sewer Fund Beginning Balance</t>
  </si>
  <si>
    <t>010-00-4100</t>
  </si>
  <si>
    <t>Sewer Receipts</t>
  </si>
  <si>
    <t>010-00-4122</t>
  </si>
  <si>
    <t>010-00-4150</t>
  </si>
  <si>
    <t>010-00-4310</t>
  </si>
  <si>
    <t>010-00-4655</t>
  </si>
  <si>
    <t>Transfer Funds from the General Fund</t>
  </si>
  <si>
    <t>010-00-4900</t>
  </si>
  <si>
    <t>TOTAL SEWER UTILITY FUND RESOURCES</t>
  </si>
  <si>
    <t>SEWER UTILITY FUND EXPENDITURES-010</t>
  </si>
  <si>
    <t>010-00-5100</t>
  </si>
  <si>
    <t>010-00-5110</t>
  </si>
  <si>
    <t>010-00-5120</t>
  </si>
  <si>
    <t>010-00-5130</t>
  </si>
  <si>
    <t>010-00-5135</t>
  </si>
  <si>
    <t>010-00-5330</t>
  </si>
  <si>
    <t>010-00-6010</t>
  </si>
  <si>
    <t>010-00-6370</t>
  </si>
  <si>
    <t>Sewer Maintenance</t>
  </si>
  <si>
    <t>010-00-6650</t>
  </si>
  <si>
    <t>010-00-6400</t>
  </si>
  <si>
    <t>010-00-6500</t>
  </si>
  <si>
    <t>Repair/Replace Sewer Equipment</t>
  </si>
  <si>
    <t>010-00-7800</t>
  </si>
  <si>
    <t>Sewer Improvement Grant Expenditures</t>
  </si>
  <si>
    <t>010-00-7500</t>
  </si>
  <si>
    <t>OCEDD IFA Loan #Y02002 Principal</t>
  </si>
  <si>
    <t>010-00-8421</t>
  </si>
  <si>
    <t>OCEDD IFA Loan #Y02002 Interest</t>
  </si>
  <si>
    <t>010-00-8422</t>
  </si>
  <si>
    <t>USDA Loan #92-01 Principal</t>
  </si>
  <si>
    <t>010-00-8431</t>
  </si>
  <si>
    <t>USDA Loan #92-01 Interest</t>
  </si>
  <si>
    <t>010-00-8432</t>
  </si>
  <si>
    <t>USDA Loan #92-03 Principal</t>
  </si>
  <si>
    <t>010-00-8441</t>
  </si>
  <si>
    <t>USDA Loan #92-03 Interest</t>
  </si>
  <si>
    <t>010-00-8442</t>
  </si>
  <si>
    <t>010-00-9100</t>
  </si>
  <si>
    <t>010-00-9200</t>
  </si>
  <si>
    <t>010-00-9500</t>
  </si>
  <si>
    <t>TOTAL SEWER UTILITY FUND EXPEDITURES</t>
  </si>
  <si>
    <t>SEWER UTILITY FUND BALANCE</t>
  </si>
  <si>
    <t>USDA WASTEWATER FACILITY PLANT FUND RESOURCES-011</t>
  </si>
  <si>
    <t>USDA Fund Beginning Balance</t>
  </si>
  <si>
    <t>011-00-4100</t>
  </si>
  <si>
    <t>011-00-4310</t>
  </si>
  <si>
    <t>Transfer Funds from the Sewer Fund</t>
  </si>
  <si>
    <t>TOTAL USDA WASTEWATER FACILITY PLANT FUND RESOURCES</t>
  </si>
  <si>
    <t>USDA WASTEWATER FACILITY PLANT FUND EXPENDITURES-011</t>
  </si>
  <si>
    <t>011-00-9000</t>
  </si>
  <si>
    <t>011-00-9500</t>
  </si>
  <si>
    <t>TOTAL USDA WASTEWATER FACILITY PLANT FUND EXPENDITURES</t>
  </si>
  <si>
    <t>USDA WASTEWATER FACILITY PLANT FUND BALANCE</t>
  </si>
  <si>
    <t>LAGOON SITE RESOURCES-012</t>
  </si>
  <si>
    <t>Lagoon Fund Beginning Balance</t>
  </si>
  <si>
    <t>012-00-4100</t>
  </si>
  <si>
    <t>012-00-4310</t>
  </si>
  <si>
    <t>Irrigation Site</t>
  </si>
  <si>
    <t>012-00-4500</t>
  </si>
  <si>
    <t>012-00-4900</t>
  </si>
  <si>
    <t>012-00-4910</t>
  </si>
  <si>
    <t>TOTAL LAGOON SITE RESOURCES</t>
  </si>
  <si>
    <t>LAGOON SITE EXPENDITURES-012</t>
  </si>
  <si>
    <t>Property Taxes on Irrigation Site</t>
  </si>
  <si>
    <t>012-00-6360</t>
  </si>
  <si>
    <t>Lagoon Site &amp; Sewer Improvements</t>
  </si>
  <si>
    <t>012-00-6365</t>
  </si>
  <si>
    <t>012-00-7365</t>
  </si>
  <si>
    <t>012-00-9000</t>
  </si>
  <si>
    <t>TOTAL LAGOON SITE EXPENDITURES</t>
  </si>
  <si>
    <t>LAGOON SITE FUND BALANCE</t>
  </si>
  <si>
    <t>EQUIP REPLACEMENT &amp; REPAIR FUND RESOURCES-014</t>
  </si>
  <si>
    <t>Equipment &amp; Repair Fund Beginning Balance</t>
  </si>
  <si>
    <t>014-00-4100</t>
  </si>
  <si>
    <t>014-00-4310</t>
  </si>
  <si>
    <t>014-00-4900</t>
  </si>
  <si>
    <t>TOTAL EQUIP REPLACEMENT &amp; REPAIR FUND RESOURCES</t>
  </si>
  <si>
    <t>EQUIP REPLACEMENT &amp; REPAIR FUND EXPENDITURES-014</t>
  </si>
  <si>
    <t>014-00-6365</t>
  </si>
  <si>
    <t>014-00-9000</t>
  </si>
  <si>
    <t>TOTAL EQUIP REPLACEMENT &amp; REPAIR FUND EXPENDITURES</t>
  </si>
  <si>
    <t>EQUIPMENT REPLACEMENT &amp; REPAIR BALANCE</t>
  </si>
  <si>
    <t>WATER IMPROVEMENT FUND RESOURCES-015</t>
  </si>
  <si>
    <t>Water Improvement Fund Beginning Balance</t>
  </si>
  <si>
    <t>015-00-4100</t>
  </si>
  <si>
    <t>015-00-4310</t>
  </si>
  <si>
    <t>015-00-4900</t>
  </si>
  <si>
    <t>015-00-4190</t>
  </si>
  <si>
    <t>TOTAL WATER IMPROVEMENT FUND RESOURCES</t>
  </si>
  <si>
    <t>WATER IMPROVEMENT FUND EXPENDITURES-015</t>
  </si>
  <si>
    <t>Water System Improvement</t>
  </si>
  <si>
    <t>015-00-7400</t>
  </si>
  <si>
    <t>Water System Improvement Grant Expenditures</t>
  </si>
  <si>
    <t>015-00-7500</t>
  </si>
  <si>
    <t>015-00-9000</t>
  </si>
  <si>
    <t>TOTAL WATER IMPROVEMENT FUND EXPENDITURES</t>
  </si>
  <si>
    <t>WATER IMPROVEMENT FUND BALANCE</t>
  </si>
  <si>
    <t>BRIDGE FUND RESOURCES-016</t>
  </si>
  <si>
    <t>016-00-4310</t>
  </si>
  <si>
    <t>016-00-4655</t>
  </si>
  <si>
    <t>016-00-4660</t>
  </si>
  <si>
    <t>016-00-4900</t>
  </si>
  <si>
    <t>TOTAL BRIDGE FUND RESOURCES</t>
  </si>
  <si>
    <t>BRIDGE FUND EXPENDITURES-016</t>
  </si>
  <si>
    <t>016-00-7365</t>
  </si>
  <si>
    <t>016-00-7375</t>
  </si>
  <si>
    <t>016-00-9000</t>
  </si>
  <si>
    <t>TOTAL BRIDGE FUND EXPENDITURES</t>
  </si>
  <si>
    <t>BRIDGE FUND BALANCE</t>
  </si>
  <si>
    <t>UTILITY SYSTEM IMPROVEMENT RESERVE FUND-017</t>
  </si>
  <si>
    <t>Beginning Fund Balance</t>
  </si>
  <si>
    <t>017-00-4100</t>
  </si>
  <si>
    <t>Transfer Funds from the Water Utility Fund</t>
  </si>
  <si>
    <t>017-00-4900</t>
  </si>
  <si>
    <t>Transfer Funds from the Sewer Utility Fund</t>
  </si>
  <si>
    <t>017-00-4910</t>
  </si>
  <si>
    <t>TOTAL UTILITY SYSTEM IMPRV RESERVE REVENUE</t>
  </si>
  <si>
    <t>Repair &amp; Maintenance</t>
  </si>
  <si>
    <t>017-00-6650</t>
  </si>
  <si>
    <t>Equipment Repairs-WATER</t>
  </si>
  <si>
    <t>017-00-7900</t>
  </si>
  <si>
    <t>Equipment Repairs-SEWER</t>
  </si>
  <si>
    <t>017-00-7910</t>
  </si>
  <si>
    <t>TOTAL UTILITY SYSTEM IMPRV RESERVE EXPENSES</t>
  </si>
  <si>
    <t>TOTAL UTILITY SYSTEM IMPRV RESERVE BALANCE</t>
  </si>
  <si>
    <t>US Bank Fees/SC</t>
  </si>
  <si>
    <t>001-01-6182</t>
  </si>
  <si>
    <t>Community Relations</t>
  </si>
  <si>
    <t>001-01-6800</t>
  </si>
  <si>
    <t>017-00-4310</t>
  </si>
  <si>
    <t>Unanticipated Revenue</t>
  </si>
  <si>
    <t>001-00-4985</t>
  </si>
  <si>
    <t>Paving Projects</t>
  </si>
  <si>
    <t>016-00-4680</t>
  </si>
  <si>
    <t>016-00-7380</t>
  </si>
  <si>
    <t>WCDC Grants &amp; Contributions (City)</t>
  </si>
  <si>
    <t>WCDC-Grants &amp; Contributions (City)</t>
  </si>
  <si>
    <t>Software Program Agreement</t>
  </si>
  <si>
    <t>SCA Grant</t>
  </si>
  <si>
    <t>Bridge Grants (ODOT/Awere)</t>
  </si>
  <si>
    <t>Grant Expenditures</t>
  </si>
  <si>
    <t>Bridge Fund Beginning Balance</t>
  </si>
  <si>
    <t>016-00-4100</t>
  </si>
  <si>
    <t>Other Bridge Grants (Not SCA or ODOT)</t>
  </si>
  <si>
    <t>Other Bridge Grant Expenditures (Not SCA or ODOT)</t>
  </si>
  <si>
    <t>Bridge Repair &amp; Improvement Grant Expenditures (SCA)</t>
  </si>
  <si>
    <t>Grants (Sewer + FEMA)</t>
  </si>
  <si>
    <t>Repair/Replace Water Equipment</t>
  </si>
  <si>
    <t>Equipment Repair/Replace (capital)</t>
  </si>
  <si>
    <t>Lagoon Site &amp; Sewer Improvements (capital)</t>
  </si>
  <si>
    <t xml:space="preserve">   CITY OF WESTON</t>
  </si>
  <si>
    <t xml:space="preserve">BUDGET SUMMARY  </t>
  </si>
  <si>
    <t>REVENUE</t>
  </si>
  <si>
    <t>EXPENSES</t>
  </si>
  <si>
    <t xml:space="preserve">General Fund </t>
  </si>
  <si>
    <t>State Street</t>
  </si>
  <si>
    <t xml:space="preserve">State Revenue Sharing </t>
  </si>
  <si>
    <t>Major Bldg &amp; Repair</t>
  </si>
  <si>
    <t>Water Utility Fund</t>
  </si>
  <si>
    <t>Sewer Utility Fund</t>
  </si>
  <si>
    <t>USDA Wastewater Facility</t>
  </si>
  <si>
    <t>Lagoon Fund</t>
  </si>
  <si>
    <t>Equip Replace/Repair Fund</t>
  </si>
  <si>
    <t>Water Improvement Fund</t>
  </si>
  <si>
    <t>Bridge Fund</t>
  </si>
  <si>
    <t>Utility System Improv Reserve</t>
  </si>
  <si>
    <t>TOTAL EXPENSE</t>
  </si>
  <si>
    <t>2019-20 ACTUALS</t>
  </si>
  <si>
    <t>Streets/Sidewalks</t>
  </si>
  <si>
    <t>Misc/Annual Fees/Towing</t>
  </si>
  <si>
    <t>Materials &amp; Services</t>
  </si>
  <si>
    <t>Transfer Funds from the Water Improvement Fund</t>
  </si>
  <si>
    <t>017-00-4920</t>
  </si>
  <si>
    <t>014-00-6400</t>
  </si>
  <si>
    <t>Fuel (all departments)</t>
  </si>
  <si>
    <t>014-00-4910</t>
  </si>
  <si>
    <t>014-00-4920</t>
  </si>
  <si>
    <t>014-00-4930</t>
  </si>
  <si>
    <t>Transfer Funds from the State Street Fund</t>
  </si>
  <si>
    <t>Transfer Funds from the Water Fund</t>
  </si>
  <si>
    <t>Transfer Out to the Equipment &amp; Repair Fund</t>
  </si>
  <si>
    <t>Transfer Out to the Lagoon Fund</t>
  </si>
  <si>
    <t>Transfer Out to the Utility Reserve Fund</t>
  </si>
  <si>
    <t>010-00-9210</t>
  </si>
  <si>
    <t>009-00-9010</t>
  </si>
  <si>
    <t>003-00-9010</t>
  </si>
  <si>
    <t>004-00-9500</t>
  </si>
  <si>
    <t>008-00-9500</t>
  </si>
  <si>
    <t>012-00-9500</t>
  </si>
  <si>
    <t>014-00-9500</t>
  </si>
  <si>
    <t>017-00-9500</t>
  </si>
  <si>
    <t>Fiscal Year 2021-2022</t>
  </si>
  <si>
    <t>Planning/Training</t>
  </si>
  <si>
    <t>001-01-6095</t>
  </si>
  <si>
    <t>2022-23 REQUESTED</t>
  </si>
  <si>
    <t>2022-23 APPROVED</t>
  </si>
  <si>
    <t>2022-23 ADOPTED</t>
  </si>
  <si>
    <t>2020-21 ACTUALS</t>
  </si>
  <si>
    <t>2021-22 ADOPTED</t>
  </si>
  <si>
    <t>2021-22 ESTIMATES</t>
  </si>
  <si>
    <t xml:space="preserve">   </t>
  </si>
  <si>
    <t>CIS</t>
  </si>
  <si>
    <t xml:space="preserve">Parks &amp; Recreation </t>
  </si>
  <si>
    <t>Misc Grants (ARPA/Covid)</t>
  </si>
  <si>
    <t>Misc Grant Expenditures (ARPA-Covid)</t>
  </si>
  <si>
    <t>001-00-7694</t>
  </si>
  <si>
    <t>Software Program (Assurance/IT/Office)</t>
  </si>
  <si>
    <t xml:space="preserve">Snow Removal </t>
  </si>
  <si>
    <t>Equipment &amp; Repair (truck pymt)</t>
  </si>
  <si>
    <t>Transfer Funds from the Bridge Fund</t>
  </si>
  <si>
    <t>003-00-4910</t>
  </si>
  <si>
    <t>Transfer Out Funds</t>
  </si>
  <si>
    <t>Transfer Funds</t>
  </si>
  <si>
    <t>Transfer Out to Street Fund</t>
  </si>
  <si>
    <t>014-00-7030</t>
  </si>
  <si>
    <t>Transfer Funds from the General Fund (ARPA)</t>
  </si>
  <si>
    <t>Fiscal Year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</si>
</sst>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CF9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F9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BC1E9"/>
        <bgColor indexed="64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center" vertical="center"/>
    </xf>
    <xf numFmtId="42" fontId="4" fillId="3" borderId="0" xfId="0" applyNumberFormat="1" applyFont="1" applyFill="1"/>
    <xf numFmtId="42" fontId="5" fillId="3" borderId="0" xfId="0" applyNumberFormat="1" applyFont="1" applyFill="1"/>
    <xf numFmtId="49" fontId="6" fillId="0" borderId="1" xfId="0" applyNumberFormat="1" applyFont="1" applyFill="1" applyBorder="1" applyAlignment="1" applyProtection="1">
      <alignment horizontal="left" vertical="center" readingOrder="1"/>
    </xf>
    <xf numFmtId="49" fontId="6" fillId="3" borderId="1" xfId="0" applyNumberFormat="1" applyFont="1" applyFill="1" applyBorder="1" applyAlignment="1" applyProtection="1">
      <alignment horizontal="left" vertical="center" readingOrder="1"/>
    </xf>
    <xf numFmtId="42" fontId="4" fillId="0" borderId="0" xfId="0" applyNumberFormat="1" applyFont="1"/>
    <xf numFmtId="49" fontId="6" fillId="4" borderId="1" xfId="0" applyNumberFormat="1" applyFont="1" applyFill="1" applyBorder="1" applyAlignment="1" applyProtection="1">
      <alignment horizontal="left" vertical="center" readingOrder="1"/>
    </xf>
    <xf numFmtId="42" fontId="4" fillId="0" borderId="0" xfId="0" applyNumberFormat="1" applyFont="1" applyFill="1"/>
    <xf numFmtId="0" fontId="0" fillId="0" borderId="0" xfId="0" applyFill="1"/>
    <xf numFmtId="0" fontId="4" fillId="0" borderId="1" xfId="0" applyFont="1" applyFill="1" applyBorder="1"/>
    <xf numFmtId="0" fontId="4" fillId="0" borderId="2" xfId="0" applyFont="1" applyFill="1" applyBorder="1"/>
    <xf numFmtId="0" fontId="0" fillId="5" borderId="0" xfId="0" applyFill="1"/>
    <xf numFmtId="0" fontId="4" fillId="0" borderId="3" xfId="0" applyFont="1" applyFill="1" applyBorder="1"/>
    <xf numFmtId="42" fontId="3" fillId="2" borderId="0" xfId="0" applyNumberFormat="1" applyFont="1" applyFill="1"/>
    <xf numFmtId="49" fontId="7" fillId="6" borderId="1" xfId="0" applyNumberFormat="1" applyFont="1" applyFill="1" applyBorder="1" applyAlignment="1" applyProtection="1">
      <alignment horizontal="left" vertical="center" readingOrder="1"/>
    </xf>
    <xf numFmtId="0" fontId="4" fillId="0" borderId="0" xfId="0" applyFont="1"/>
    <xf numFmtId="49" fontId="7" fillId="2" borderId="1" xfId="0" applyNumberFormat="1" applyFont="1" applyFill="1" applyBorder="1" applyAlignment="1" applyProtection="1">
      <alignment horizontal="center" vertical="center" readingOrder="1"/>
    </xf>
    <xf numFmtId="165" fontId="4" fillId="0" borderId="0" xfId="2" applyNumberFormat="1" applyFont="1"/>
    <xf numFmtId="42" fontId="4" fillId="0" borderId="0" xfId="0" applyNumberFormat="1" applyFont="1" applyFill="1" applyBorder="1"/>
    <xf numFmtId="49" fontId="8" fillId="4" borderId="1" xfId="0" applyNumberFormat="1" applyFont="1" applyFill="1" applyBorder="1" applyAlignment="1" applyProtection="1">
      <alignment horizontal="left" vertical="center" readingOrder="1"/>
    </xf>
    <xf numFmtId="49" fontId="7" fillId="2" borderId="1" xfId="0" applyNumberFormat="1" applyFont="1" applyFill="1" applyBorder="1" applyAlignment="1" applyProtection="1">
      <alignment horizontal="left" vertical="center" readingOrder="1"/>
    </xf>
    <xf numFmtId="42" fontId="3" fillId="0" borderId="0" xfId="0" applyNumberFormat="1" applyFont="1" applyFill="1"/>
    <xf numFmtId="49" fontId="7" fillId="0" borderId="1" xfId="0" applyNumberFormat="1" applyFont="1" applyFill="1" applyBorder="1" applyAlignment="1" applyProtection="1">
      <alignment horizontal="center" vertical="center" readingOrder="1"/>
    </xf>
    <xf numFmtId="49" fontId="7" fillId="0" borderId="1" xfId="0" applyNumberFormat="1" applyFont="1" applyFill="1" applyBorder="1" applyAlignment="1" applyProtection="1">
      <alignment horizontal="left" vertical="center" readingOrder="1"/>
    </xf>
    <xf numFmtId="0" fontId="4" fillId="0" borderId="0" xfId="0" applyFont="1" applyFill="1"/>
    <xf numFmtId="165" fontId="4" fillId="0" borderId="0" xfId="0" applyNumberFormat="1" applyFont="1" applyFill="1"/>
    <xf numFmtId="165" fontId="4" fillId="0" borderId="0" xfId="0" applyNumberFormat="1" applyFont="1"/>
    <xf numFmtId="49" fontId="5" fillId="4" borderId="1" xfId="0" applyNumberFormat="1" applyFont="1" applyFill="1" applyBorder="1" applyAlignment="1" applyProtection="1">
      <alignment horizontal="left" vertical="center" readingOrder="1"/>
    </xf>
    <xf numFmtId="49" fontId="7" fillId="4" borderId="1" xfId="0" applyNumberFormat="1" applyFont="1" applyFill="1" applyBorder="1" applyAlignment="1" applyProtection="1">
      <alignment horizontal="center" vertical="center" readingOrder="1"/>
    </xf>
    <xf numFmtId="0" fontId="3" fillId="6" borderId="1" xfId="0" applyFont="1" applyFill="1" applyBorder="1"/>
    <xf numFmtId="0" fontId="4" fillId="0" borderId="1" xfId="0" applyFont="1" applyBorder="1"/>
    <xf numFmtId="42" fontId="4" fillId="3" borderId="0" xfId="0" applyNumberFormat="1" applyFont="1" applyFill="1" applyBorder="1"/>
    <xf numFmtId="165" fontId="4" fillId="0" borderId="0" xfId="0" applyNumberFormat="1" applyFont="1" applyAlignment="1">
      <alignment wrapText="1"/>
    </xf>
    <xf numFmtId="41" fontId="3" fillId="0" borderId="0" xfId="0" applyNumberFormat="1" applyFont="1" applyFill="1"/>
    <xf numFmtId="0" fontId="4" fillId="0" borderId="0" xfId="0" applyFont="1" applyAlignment="1">
      <alignment wrapText="1"/>
    </xf>
    <xf numFmtId="42" fontId="4" fillId="0" borderId="0" xfId="0" applyNumberFormat="1" applyFont="1" applyAlignment="1">
      <alignment wrapText="1"/>
    </xf>
    <xf numFmtId="0" fontId="4" fillId="0" borderId="0" xfId="0" applyFont="1" applyFill="1" applyAlignment="1">
      <alignment horizontal="left"/>
    </xf>
    <xf numFmtId="42" fontId="3" fillId="0" borderId="0" xfId="0" applyNumberFormat="1" applyFont="1" applyAlignment="1">
      <alignment wrapText="1"/>
    </xf>
    <xf numFmtId="42" fontId="5" fillId="0" borderId="0" xfId="0" applyNumberFormat="1" applyFont="1" applyFill="1"/>
    <xf numFmtId="42" fontId="5" fillId="0" borderId="0" xfId="0" applyNumberFormat="1" applyFont="1"/>
    <xf numFmtId="49" fontId="5" fillId="0" borderId="1" xfId="0" applyNumberFormat="1" applyFont="1" applyFill="1" applyBorder="1" applyAlignment="1" applyProtection="1">
      <alignment horizontal="left" vertical="center" readingOrder="1"/>
    </xf>
    <xf numFmtId="42" fontId="5" fillId="0" borderId="0" xfId="0" applyNumberFormat="1" applyFont="1" applyFill="1" applyBorder="1"/>
    <xf numFmtId="0" fontId="10" fillId="0" borderId="0" xfId="0" applyFont="1" applyFill="1"/>
    <xf numFmtId="49" fontId="6" fillId="4" borderId="1" xfId="0" applyNumberFormat="1" applyFont="1" applyFill="1" applyBorder="1" applyAlignment="1" applyProtection="1">
      <alignment horizontal="center" vertical="center" readingOrder="1"/>
    </xf>
    <xf numFmtId="0" fontId="2" fillId="2" borderId="0" xfId="0" applyFont="1" applyFill="1" applyAlignment="1">
      <alignment horizontal="center" vertical="center"/>
    </xf>
    <xf numFmtId="49" fontId="11" fillId="6" borderId="1" xfId="0" applyNumberFormat="1" applyFont="1" applyFill="1" applyBorder="1" applyAlignment="1" applyProtection="1">
      <alignment horizontal="left" vertical="center" readingOrder="1"/>
    </xf>
    <xf numFmtId="42" fontId="4" fillId="2" borderId="0" xfId="0" applyNumberFormat="1" applyFont="1" applyFill="1"/>
    <xf numFmtId="164" fontId="3" fillId="2" borderId="0" xfId="1" applyNumberFormat="1" applyFont="1" applyFill="1"/>
    <xf numFmtId="49" fontId="12" fillId="6" borderId="1" xfId="0" applyNumberFormat="1" applyFont="1" applyFill="1" applyBorder="1" applyAlignment="1" applyProtection="1">
      <alignment horizontal="left" vertical="center" readingOrder="1"/>
    </xf>
    <xf numFmtId="42" fontId="3" fillId="0" borderId="0" xfId="0" applyNumberFormat="1" applyFont="1" applyFill="1" applyAlignment="1">
      <alignment wrapText="1"/>
    </xf>
    <xf numFmtId="42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2" fontId="13" fillId="0" borderId="0" xfId="0" applyNumberFormat="1" applyFont="1"/>
    <xf numFmtId="49" fontId="6" fillId="4" borderId="0" xfId="0" applyNumberFormat="1" applyFont="1" applyFill="1" applyBorder="1" applyAlignment="1" applyProtection="1">
      <alignment horizontal="left" vertical="center" readingOrder="1"/>
    </xf>
    <xf numFmtId="42" fontId="0" fillId="0" borderId="0" xfId="0" applyNumberFormat="1" applyFont="1"/>
    <xf numFmtId="0" fontId="0" fillId="0" borderId="0" xfId="0" applyFont="1" applyAlignment="1">
      <alignment horizontal="left" vertical="center"/>
    </xf>
    <xf numFmtId="0" fontId="0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42" fontId="3" fillId="3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42" fontId="2" fillId="0" borderId="0" xfId="0" applyNumberFormat="1" applyFont="1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/>
    <xf numFmtId="42" fontId="9" fillId="7" borderId="0" xfId="0" applyNumberFormat="1" applyFont="1" applyFill="1"/>
    <xf numFmtId="42" fontId="3" fillId="7" borderId="0" xfId="0" applyNumberFormat="1" applyFont="1" applyFill="1"/>
    <xf numFmtId="0" fontId="9" fillId="7" borderId="1" xfId="0" applyFont="1" applyFill="1" applyBorder="1"/>
    <xf numFmtId="0" fontId="3" fillId="7" borderId="1" xfId="0" applyFont="1" applyFill="1" applyBorder="1"/>
    <xf numFmtId="49" fontId="7" fillId="7" borderId="1" xfId="0" applyNumberFormat="1" applyFont="1" applyFill="1" applyBorder="1" applyAlignment="1" applyProtection="1">
      <alignment horizontal="left" vertical="center" readingOrder="1"/>
    </xf>
    <xf numFmtId="42" fontId="2" fillId="7" borderId="0" xfId="0" applyNumberFormat="1" applyFont="1" applyFill="1"/>
    <xf numFmtId="0" fontId="3" fillId="7" borderId="0" xfId="0" applyFont="1" applyFill="1"/>
    <xf numFmtId="42" fontId="4" fillId="7" borderId="0" xfId="0" applyNumberFormat="1" applyFont="1" applyFill="1"/>
    <xf numFmtId="0" fontId="3" fillId="0" borderId="0" xfId="0" applyFont="1" applyFill="1" applyAlignment="1">
      <alignment wrapText="1"/>
    </xf>
    <xf numFmtId="0" fontId="0" fillId="0" borderId="0" xfId="0" applyFont="1" applyFill="1"/>
    <xf numFmtId="49" fontId="6" fillId="8" borderId="1" xfId="0" applyNumberFormat="1" applyFont="1" applyFill="1" applyBorder="1" applyAlignment="1" applyProtection="1">
      <alignment horizontal="left" vertical="center" readingOrder="1"/>
    </xf>
    <xf numFmtId="44" fontId="3" fillId="7" borderId="0" xfId="2" applyFont="1" applyFill="1"/>
    <xf numFmtId="0" fontId="4" fillId="0" borderId="0" xfId="0" applyFont="1" applyFill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readingOrder="1"/>
    </xf>
    <xf numFmtId="42" fontId="4" fillId="8" borderId="0" xfId="0" applyNumberFormat="1" applyFont="1" applyFill="1"/>
    <xf numFmtId="42" fontId="4" fillId="8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165" fontId="3" fillId="7" borderId="0" xfId="2" applyNumberFormat="1" applyFont="1" applyFill="1"/>
    <xf numFmtId="165" fontId="5" fillId="0" borderId="0" xfId="2" applyNumberFormat="1" applyFont="1" applyFill="1"/>
    <xf numFmtId="49" fontId="6" fillId="0" borderId="0" xfId="0" applyNumberFormat="1" applyFont="1" applyFill="1" applyBorder="1" applyAlignment="1" applyProtection="1">
      <alignment horizontal="left" vertical="center" readingOrder="1"/>
    </xf>
    <xf numFmtId="165" fontId="4" fillId="0" borderId="0" xfId="2" applyNumberFormat="1" applyFont="1" applyFill="1"/>
    <xf numFmtId="0" fontId="2" fillId="0" borderId="0" xfId="0" applyFont="1" applyAlignment="1"/>
    <xf numFmtId="0" fontId="1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2" fontId="4" fillId="0" borderId="0" xfId="0" applyNumberFormat="1" applyFont="1" applyAlignment="1">
      <alignment horizontal="center"/>
    </xf>
    <xf numFmtId="42" fontId="0" fillId="0" borderId="0" xfId="0" applyNumberFormat="1"/>
    <xf numFmtId="42" fontId="3" fillId="2" borderId="0" xfId="0" applyNumberFormat="1" applyFont="1" applyFill="1" applyAlignment="1">
      <alignment horizontal="center"/>
    </xf>
    <xf numFmtId="0" fontId="0" fillId="0" borderId="0" xfId="0" applyBorder="1"/>
    <xf numFmtId="44" fontId="3" fillId="2" borderId="0" xfId="2" applyFont="1" applyFill="1" applyBorder="1"/>
    <xf numFmtId="44" fontId="3" fillId="0" borderId="0" xfId="2" applyFont="1" applyFill="1" applyBorder="1"/>
    <xf numFmtId="42" fontId="15" fillId="8" borderId="0" xfId="0" applyNumberFormat="1" applyFont="1" applyFill="1"/>
    <xf numFmtId="42" fontId="4" fillId="3" borderId="0" xfId="0" applyNumberFormat="1" applyFont="1" applyFill="1" applyBorder="1" applyAlignment="1">
      <alignment horizontal="right"/>
    </xf>
    <xf numFmtId="42" fontId="4" fillId="10" borderId="0" xfId="0" applyNumberFormat="1" applyFont="1" applyFill="1"/>
    <xf numFmtId="42" fontId="4" fillId="10" borderId="0" xfId="0" applyNumberFormat="1" applyFont="1" applyFill="1" applyBorder="1"/>
    <xf numFmtId="42" fontId="5" fillId="8" borderId="0" xfId="0" applyNumberFormat="1" applyFont="1" applyFill="1"/>
    <xf numFmtId="165" fontId="4" fillId="0" borderId="0" xfId="2" applyNumberFormat="1" applyFont="1" applyFill="1" applyAlignment="1"/>
    <xf numFmtId="44" fontId="4" fillId="0" borderId="0" xfId="2" applyFon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BC1E9"/>
      <color rgb="FFCC99FF"/>
      <color rgb="FFFFCC99"/>
      <color rgb="FFFFCF9F"/>
      <color rgb="FFCCCCFF"/>
      <color rgb="FFB5D2ED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352"/>
  <sheetViews>
    <sheetView topLeftCell="A94" zoomScaleNormal="100" zoomScaleSheetLayoutView="100" workbookViewId="0">
      <selection activeCell="B54" sqref="B54"/>
    </sheetView>
  </sheetViews>
  <sheetFormatPr defaultRowHeight="14.4" x14ac:dyDescent="0.3"/>
  <cols>
    <col min="1" max="1" width="11.6640625" customWidth="1"/>
    <col min="2" max="2" width="13.44140625" customWidth="1"/>
    <col min="3" max="3" width="13.6640625" customWidth="1"/>
    <col min="4" max="4" width="12.77734375" customWidth="1"/>
    <col min="5" max="5" width="56.5546875" customWidth="1"/>
    <col min="6" max="6" width="12.6640625" customWidth="1"/>
    <col min="7" max="7" width="14.109375" customWidth="1"/>
    <col min="8" max="8" width="12.33203125" customWidth="1"/>
    <col min="9" max="9" width="12.5546875" customWidth="1"/>
    <col min="10" max="11" width="8.88671875" hidden="1" customWidth="1"/>
  </cols>
  <sheetData>
    <row r="1" spans="1:12" ht="31.2" x14ac:dyDescent="0.3">
      <c r="A1" s="1" t="s">
        <v>445</v>
      </c>
      <c r="B1" s="1" t="s">
        <v>475</v>
      </c>
      <c r="C1" s="1" t="s">
        <v>476</v>
      </c>
      <c r="D1" s="1" t="s">
        <v>477</v>
      </c>
      <c r="E1" s="2" t="s">
        <v>0</v>
      </c>
      <c r="F1" s="1" t="s">
        <v>1</v>
      </c>
      <c r="G1" s="1" t="s">
        <v>472</v>
      </c>
      <c r="H1" s="1" t="s">
        <v>473</v>
      </c>
      <c r="I1" s="1" t="s">
        <v>474</v>
      </c>
    </row>
    <row r="2" spans="1:12" ht="15.6" x14ac:dyDescent="0.3">
      <c r="A2" s="3">
        <v>270668</v>
      </c>
      <c r="B2" s="3">
        <v>230737</v>
      </c>
      <c r="C2" s="3">
        <v>230737</v>
      </c>
      <c r="D2" s="3">
        <v>233743</v>
      </c>
      <c r="E2" s="5" t="s">
        <v>2</v>
      </c>
      <c r="F2" s="6" t="s">
        <v>3</v>
      </c>
      <c r="G2" s="3">
        <v>286824</v>
      </c>
      <c r="H2" s="3">
        <v>286824</v>
      </c>
      <c r="I2" s="3"/>
    </row>
    <row r="3" spans="1:12" ht="15.6" x14ac:dyDescent="0.3">
      <c r="A3" s="7">
        <v>269551</v>
      </c>
      <c r="B3" s="7">
        <v>304341</v>
      </c>
      <c r="C3" s="7">
        <v>260000</v>
      </c>
      <c r="D3" s="7">
        <v>331000</v>
      </c>
      <c r="E3" s="8" t="s">
        <v>4</v>
      </c>
      <c r="F3" s="8" t="s">
        <v>5</v>
      </c>
      <c r="G3" s="7">
        <v>270000</v>
      </c>
      <c r="H3" s="7">
        <v>270000</v>
      </c>
      <c r="I3" s="7"/>
    </row>
    <row r="4" spans="1:12" ht="15.6" x14ac:dyDescent="0.3">
      <c r="A4" s="7">
        <v>0</v>
      </c>
      <c r="B4" s="7">
        <v>0</v>
      </c>
      <c r="C4" s="7">
        <v>5000</v>
      </c>
      <c r="D4" s="7">
        <v>0</v>
      </c>
      <c r="E4" s="8" t="s">
        <v>6</v>
      </c>
      <c r="F4" s="8" t="s">
        <v>7</v>
      </c>
      <c r="G4" s="7">
        <v>5000</v>
      </c>
      <c r="H4" s="7">
        <v>5000</v>
      </c>
      <c r="I4" s="7"/>
    </row>
    <row r="5" spans="1:12" ht="15.6" x14ac:dyDescent="0.3">
      <c r="A5" s="7">
        <v>545</v>
      </c>
      <c r="B5" s="7">
        <v>552</v>
      </c>
      <c r="C5" s="7">
        <v>500</v>
      </c>
      <c r="D5" s="7">
        <v>41</v>
      </c>
      <c r="E5" s="8" t="s">
        <v>8</v>
      </c>
      <c r="F5" s="8" t="s">
        <v>9</v>
      </c>
      <c r="G5" s="7">
        <v>500</v>
      </c>
      <c r="H5" s="7">
        <v>500</v>
      </c>
      <c r="I5" s="7"/>
    </row>
    <row r="6" spans="1:12" ht="15.6" x14ac:dyDescent="0.3">
      <c r="A6" s="7">
        <v>12016</v>
      </c>
      <c r="B6" s="7">
        <v>13434</v>
      </c>
      <c r="C6" s="7">
        <v>11000</v>
      </c>
      <c r="D6" s="7">
        <v>11778</v>
      </c>
      <c r="E6" s="8" t="s">
        <v>10</v>
      </c>
      <c r="F6" s="8" t="s">
        <v>11</v>
      </c>
      <c r="G6" s="7">
        <v>12000</v>
      </c>
      <c r="H6" s="7">
        <v>12000</v>
      </c>
      <c r="I6" s="7"/>
    </row>
    <row r="7" spans="1:12" ht="15.6" x14ac:dyDescent="0.3">
      <c r="A7" s="7">
        <v>764</v>
      </c>
      <c r="B7" s="7">
        <v>660</v>
      </c>
      <c r="C7" s="7">
        <v>410</v>
      </c>
      <c r="D7" s="7">
        <v>550</v>
      </c>
      <c r="E7" s="8" t="s">
        <v>12</v>
      </c>
      <c r="F7" s="8" t="s">
        <v>13</v>
      </c>
      <c r="G7" s="7">
        <v>425</v>
      </c>
      <c r="H7" s="7">
        <v>425</v>
      </c>
      <c r="I7" s="7"/>
    </row>
    <row r="8" spans="1:12" ht="15.6" x14ac:dyDescent="0.3">
      <c r="A8" s="7">
        <v>51112</v>
      </c>
      <c r="B8" s="7">
        <v>54337</v>
      </c>
      <c r="C8" s="7">
        <v>56009</v>
      </c>
      <c r="D8" s="7">
        <v>56009</v>
      </c>
      <c r="E8" s="8" t="s">
        <v>14</v>
      </c>
      <c r="F8" s="8" t="s">
        <v>15</v>
      </c>
      <c r="G8" s="7">
        <v>63489</v>
      </c>
      <c r="H8" s="7">
        <v>63489</v>
      </c>
      <c r="I8" s="7"/>
    </row>
    <row r="9" spans="1:12" ht="15.6" x14ac:dyDescent="0.3">
      <c r="A9" s="7">
        <v>13973</v>
      </c>
      <c r="B9" s="7">
        <v>14385</v>
      </c>
      <c r="C9" s="7">
        <v>13000</v>
      </c>
      <c r="D9" s="7">
        <v>13900</v>
      </c>
      <c r="E9" s="8" t="s">
        <v>16</v>
      </c>
      <c r="F9" s="8" t="s">
        <v>17</v>
      </c>
      <c r="G9" s="7">
        <v>13000</v>
      </c>
      <c r="H9" s="7">
        <v>13000</v>
      </c>
      <c r="I9" s="7"/>
    </row>
    <row r="10" spans="1:12" ht="15.6" x14ac:dyDescent="0.3">
      <c r="A10" s="7">
        <v>40327</v>
      </c>
      <c r="B10" s="7">
        <v>39709</v>
      </c>
      <c r="C10" s="7">
        <v>36000</v>
      </c>
      <c r="D10" s="7">
        <v>40281</v>
      </c>
      <c r="E10" s="8" t="s">
        <v>18</v>
      </c>
      <c r="F10" s="8" t="s">
        <v>19</v>
      </c>
      <c r="G10" s="7">
        <v>37000</v>
      </c>
      <c r="H10" s="7">
        <v>37000</v>
      </c>
      <c r="I10" s="7"/>
    </row>
    <row r="11" spans="1:12" ht="15.6" x14ac:dyDescent="0.3">
      <c r="A11" s="7">
        <v>315</v>
      </c>
      <c r="B11" s="7">
        <v>834</v>
      </c>
      <c r="C11" s="7">
        <v>300</v>
      </c>
      <c r="D11" s="7">
        <v>415</v>
      </c>
      <c r="E11" s="8" t="s">
        <v>20</v>
      </c>
      <c r="F11" s="8" t="s">
        <v>21</v>
      </c>
      <c r="G11" s="7">
        <v>300</v>
      </c>
      <c r="H11" s="7">
        <v>300</v>
      </c>
      <c r="I11" s="7"/>
    </row>
    <row r="12" spans="1:12" ht="15.6" x14ac:dyDescent="0.3">
      <c r="A12" s="7">
        <v>6153</v>
      </c>
      <c r="B12" s="7">
        <v>1874</v>
      </c>
      <c r="C12" s="7">
        <v>1600</v>
      </c>
      <c r="D12" s="7">
        <v>1125</v>
      </c>
      <c r="E12" s="8" t="s">
        <v>22</v>
      </c>
      <c r="F12" s="8" t="s">
        <v>23</v>
      </c>
      <c r="G12" s="7">
        <v>1100</v>
      </c>
      <c r="H12" s="7">
        <v>1100</v>
      </c>
      <c r="I12" s="7"/>
    </row>
    <row r="13" spans="1:12" ht="15.6" x14ac:dyDescent="0.3">
      <c r="A13" s="7">
        <v>1600</v>
      </c>
      <c r="B13" s="7">
        <v>745</v>
      </c>
      <c r="C13" s="9">
        <v>500</v>
      </c>
      <c r="D13" s="28">
        <v>700</v>
      </c>
      <c r="E13" s="8" t="s">
        <v>413</v>
      </c>
      <c r="F13" s="8" t="s">
        <v>24</v>
      </c>
      <c r="G13" s="9">
        <v>500</v>
      </c>
      <c r="H13" s="9">
        <v>500</v>
      </c>
      <c r="I13" s="9"/>
    </row>
    <row r="14" spans="1:12" ht="15.6" x14ac:dyDescent="0.3">
      <c r="A14" s="7">
        <v>683</v>
      </c>
      <c r="B14" s="7">
        <v>1952</v>
      </c>
      <c r="C14" s="7">
        <v>1000</v>
      </c>
      <c r="D14" s="7">
        <v>240</v>
      </c>
      <c r="E14" s="8" t="s">
        <v>25</v>
      </c>
      <c r="F14" s="8" t="s">
        <v>26</v>
      </c>
      <c r="G14" s="7">
        <v>1000</v>
      </c>
      <c r="H14" s="7">
        <v>1000</v>
      </c>
      <c r="I14" s="7"/>
    </row>
    <row r="15" spans="1:12" ht="15.6" x14ac:dyDescent="0.3">
      <c r="A15" s="7">
        <v>59500</v>
      </c>
      <c r="B15" s="7">
        <v>17500</v>
      </c>
      <c r="C15" s="9">
        <v>38000</v>
      </c>
      <c r="D15" s="7">
        <v>500</v>
      </c>
      <c r="E15" s="8" t="s">
        <v>27</v>
      </c>
      <c r="F15" s="8" t="s">
        <v>28</v>
      </c>
      <c r="G15" s="40">
        <v>75500</v>
      </c>
      <c r="H15" s="40">
        <v>75500</v>
      </c>
      <c r="I15" s="9"/>
    </row>
    <row r="16" spans="1:12" ht="15.6" x14ac:dyDescent="0.3">
      <c r="A16" s="7">
        <v>2817</v>
      </c>
      <c r="B16" s="7">
        <v>2856</v>
      </c>
      <c r="C16" s="7">
        <v>2856</v>
      </c>
      <c r="D16" s="7">
        <v>3310</v>
      </c>
      <c r="E16" s="8" t="s">
        <v>29</v>
      </c>
      <c r="F16" s="8" t="s">
        <v>30</v>
      </c>
      <c r="G16" s="7">
        <v>3310</v>
      </c>
      <c r="H16" s="7">
        <v>3310</v>
      </c>
      <c r="I16" s="7"/>
      <c r="J16" s="10"/>
      <c r="K16" s="10"/>
      <c r="L16" s="10"/>
    </row>
    <row r="17" spans="1:11" ht="15.6" x14ac:dyDescent="0.3">
      <c r="A17" s="7">
        <v>0</v>
      </c>
      <c r="B17" s="7">
        <v>0</v>
      </c>
      <c r="C17" s="7">
        <v>200</v>
      </c>
      <c r="D17" s="7">
        <v>0</v>
      </c>
      <c r="E17" s="8" t="s">
        <v>31</v>
      </c>
      <c r="F17" s="8" t="s">
        <v>32</v>
      </c>
      <c r="G17" s="7">
        <v>200</v>
      </c>
      <c r="H17" s="7">
        <v>200</v>
      </c>
      <c r="I17" s="7"/>
    </row>
    <row r="18" spans="1:11" ht="15.6" x14ac:dyDescent="0.3">
      <c r="A18" s="7">
        <v>1438</v>
      </c>
      <c r="B18" s="7">
        <v>1000</v>
      </c>
      <c r="C18" s="7">
        <v>1000</v>
      </c>
      <c r="D18" s="7">
        <v>1000</v>
      </c>
      <c r="E18" s="8" t="s">
        <v>33</v>
      </c>
      <c r="F18" s="8" t="s">
        <v>34</v>
      </c>
      <c r="G18" s="7">
        <v>1000</v>
      </c>
      <c r="H18" s="7">
        <v>1000</v>
      </c>
      <c r="I18" s="7"/>
    </row>
    <row r="19" spans="1:11" ht="15.6" x14ac:dyDescent="0.3">
      <c r="A19" s="7">
        <v>0</v>
      </c>
      <c r="B19" s="7">
        <v>0</v>
      </c>
      <c r="C19" s="9">
        <v>21000</v>
      </c>
      <c r="D19" s="7">
        <v>1000</v>
      </c>
      <c r="E19" s="5" t="s">
        <v>42</v>
      </c>
      <c r="F19" s="12" t="s">
        <v>43</v>
      </c>
      <c r="G19" s="9">
        <v>21000</v>
      </c>
      <c r="H19" s="9">
        <v>21000</v>
      </c>
      <c r="I19" s="9"/>
    </row>
    <row r="20" spans="1:11" ht="15.6" x14ac:dyDescent="0.3">
      <c r="A20" s="9">
        <v>9000</v>
      </c>
      <c r="B20" s="9">
        <v>0</v>
      </c>
      <c r="C20" s="9">
        <v>0</v>
      </c>
      <c r="D20" s="7">
        <v>0</v>
      </c>
      <c r="E20" s="5" t="s">
        <v>44</v>
      </c>
      <c r="F20" s="14" t="s">
        <v>45</v>
      </c>
      <c r="G20" s="9">
        <v>0</v>
      </c>
      <c r="H20" s="9">
        <v>0</v>
      </c>
      <c r="I20" s="9"/>
    </row>
    <row r="21" spans="1:11" ht="15.6" x14ac:dyDescent="0.3">
      <c r="A21" s="7">
        <v>0</v>
      </c>
      <c r="B21" s="7">
        <v>0</v>
      </c>
      <c r="C21" s="9">
        <v>100</v>
      </c>
      <c r="D21" s="7">
        <v>0</v>
      </c>
      <c r="E21" s="5" t="s">
        <v>46</v>
      </c>
      <c r="F21" s="11" t="s">
        <v>47</v>
      </c>
      <c r="G21" s="9">
        <v>100</v>
      </c>
      <c r="H21" s="9">
        <v>100</v>
      </c>
      <c r="I21" s="9"/>
    </row>
    <row r="22" spans="1:11" ht="15.6" x14ac:dyDescent="0.3">
      <c r="A22" s="9">
        <v>21500</v>
      </c>
      <c r="B22" s="9">
        <v>10000</v>
      </c>
      <c r="C22" s="7">
        <v>275000</v>
      </c>
      <c r="D22" s="28">
        <v>15078</v>
      </c>
      <c r="E22" s="8" t="s">
        <v>35</v>
      </c>
      <c r="F22" s="8" t="s">
        <v>36</v>
      </c>
      <c r="G22" s="9">
        <v>35819</v>
      </c>
      <c r="H22" s="9">
        <v>35819</v>
      </c>
      <c r="I22" s="7"/>
    </row>
    <row r="23" spans="1:11" ht="15.6" x14ac:dyDescent="0.3">
      <c r="A23" s="7">
        <v>321</v>
      </c>
      <c r="B23" s="7">
        <v>0</v>
      </c>
      <c r="C23" s="9">
        <v>1500</v>
      </c>
      <c r="D23" s="7">
        <v>0</v>
      </c>
      <c r="E23" s="8" t="s">
        <v>38</v>
      </c>
      <c r="F23" s="8" t="s">
        <v>39</v>
      </c>
      <c r="G23" s="9">
        <v>1500</v>
      </c>
      <c r="H23" s="9">
        <v>1500</v>
      </c>
      <c r="I23" s="9"/>
    </row>
    <row r="24" spans="1:11" ht="15.6" x14ac:dyDescent="0.3">
      <c r="A24" s="9">
        <v>0</v>
      </c>
      <c r="B24" s="9">
        <v>25000</v>
      </c>
      <c r="C24" s="9">
        <v>2500</v>
      </c>
      <c r="D24" s="9">
        <v>72510</v>
      </c>
      <c r="E24" s="5" t="s">
        <v>408</v>
      </c>
      <c r="F24" s="5" t="s">
        <v>409</v>
      </c>
      <c r="G24" s="9">
        <v>2500</v>
      </c>
      <c r="H24" s="9">
        <v>2500</v>
      </c>
      <c r="I24" s="9"/>
    </row>
    <row r="25" spans="1:11" ht="15.6" x14ac:dyDescent="0.3">
      <c r="A25" s="9">
        <v>0</v>
      </c>
      <c r="B25" s="9">
        <v>0</v>
      </c>
      <c r="C25" s="9">
        <v>0</v>
      </c>
      <c r="D25" s="9">
        <v>0</v>
      </c>
      <c r="E25" s="5" t="s">
        <v>481</v>
      </c>
      <c r="F25" s="5" t="s">
        <v>37</v>
      </c>
      <c r="G25" s="9">
        <v>72000</v>
      </c>
      <c r="H25" s="9">
        <v>72000</v>
      </c>
      <c r="I25" s="9"/>
    </row>
    <row r="26" spans="1:11" ht="15.6" x14ac:dyDescent="0.3">
      <c r="A26" s="9"/>
      <c r="B26" s="9"/>
      <c r="C26" s="7"/>
      <c r="D26" s="7"/>
      <c r="E26" s="5" t="s">
        <v>40</v>
      </c>
      <c r="F26" s="5" t="s">
        <v>41</v>
      </c>
      <c r="G26" s="7"/>
      <c r="H26" s="7"/>
      <c r="I26" s="7"/>
    </row>
    <row r="27" spans="1:11" ht="15.6" x14ac:dyDescent="0.3">
      <c r="A27" s="15">
        <f>SUM(A2:A25)</f>
        <v>762283</v>
      </c>
      <c r="B27" s="15">
        <f>SUM(B2:B25)</f>
        <v>719916</v>
      </c>
      <c r="C27" s="15">
        <f>SUM(C2:C25)</f>
        <v>958212</v>
      </c>
      <c r="D27" s="15">
        <f>SUM(D2:D25)</f>
        <v>783180</v>
      </c>
      <c r="E27" s="16" t="s">
        <v>48</v>
      </c>
      <c r="F27" s="8"/>
      <c r="G27" s="15">
        <f>SUM(G2:G26)</f>
        <v>904067</v>
      </c>
      <c r="H27" s="15">
        <f>SUM(H2:H26)</f>
        <v>904067</v>
      </c>
      <c r="I27" s="15">
        <f>SUM(I2:I26)</f>
        <v>0</v>
      </c>
      <c r="J27" s="13"/>
      <c r="K27" s="13"/>
    </row>
    <row r="28" spans="1:11" ht="31.2" x14ac:dyDescent="0.3">
      <c r="A28" s="1" t="s">
        <v>445</v>
      </c>
      <c r="B28" s="1" t="s">
        <v>475</v>
      </c>
      <c r="C28" s="1" t="s">
        <v>476</v>
      </c>
      <c r="D28" s="1" t="s">
        <v>477</v>
      </c>
      <c r="E28" s="18" t="s">
        <v>49</v>
      </c>
      <c r="F28" s="8"/>
      <c r="G28" s="1" t="s">
        <v>472</v>
      </c>
      <c r="H28" s="1" t="s">
        <v>473</v>
      </c>
      <c r="I28" s="1" t="s">
        <v>474</v>
      </c>
    </row>
    <row r="29" spans="1:11" ht="15.6" x14ac:dyDescent="0.3">
      <c r="A29" s="7">
        <v>27398</v>
      </c>
      <c r="B29" s="7">
        <v>31500</v>
      </c>
      <c r="C29" s="19">
        <v>34510</v>
      </c>
      <c r="D29" s="7">
        <v>33652</v>
      </c>
      <c r="E29" s="8" t="s">
        <v>50</v>
      </c>
      <c r="F29" s="8" t="s">
        <v>51</v>
      </c>
      <c r="G29" s="19">
        <v>37747</v>
      </c>
      <c r="H29" s="19">
        <v>37747</v>
      </c>
      <c r="I29" s="19"/>
    </row>
    <row r="30" spans="1:11" ht="15.6" x14ac:dyDescent="0.3">
      <c r="A30" s="7">
        <v>1169</v>
      </c>
      <c r="B30" s="7">
        <v>186</v>
      </c>
      <c r="C30" s="19">
        <v>750</v>
      </c>
      <c r="D30" s="7">
        <v>550</v>
      </c>
      <c r="E30" s="8" t="s">
        <v>52</v>
      </c>
      <c r="F30" s="8" t="s">
        <v>53</v>
      </c>
      <c r="G30" s="19">
        <v>1200</v>
      </c>
      <c r="H30" s="19">
        <v>1200</v>
      </c>
      <c r="I30" s="19"/>
    </row>
    <row r="31" spans="1:11" ht="15.6" x14ac:dyDescent="0.3">
      <c r="A31" s="7">
        <v>23430</v>
      </c>
      <c r="B31" s="7">
        <v>19779</v>
      </c>
      <c r="C31" s="20">
        <v>25000</v>
      </c>
      <c r="D31" s="7">
        <v>23000</v>
      </c>
      <c r="E31" s="8" t="s">
        <v>54</v>
      </c>
      <c r="F31" s="8" t="s">
        <v>55</v>
      </c>
      <c r="G31" s="20">
        <v>27650</v>
      </c>
      <c r="H31" s="20">
        <v>27650</v>
      </c>
      <c r="I31" s="20"/>
    </row>
    <row r="32" spans="1:11" ht="15.6" x14ac:dyDescent="0.3">
      <c r="A32" s="7">
        <v>1600</v>
      </c>
      <c r="B32" s="7">
        <v>1760</v>
      </c>
      <c r="C32" s="20">
        <v>3000</v>
      </c>
      <c r="D32" s="7">
        <v>2160</v>
      </c>
      <c r="E32" s="8" t="s">
        <v>56</v>
      </c>
      <c r="F32" s="8" t="s">
        <v>57</v>
      </c>
      <c r="G32" s="20">
        <v>9000</v>
      </c>
      <c r="H32" s="20">
        <v>9000</v>
      </c>
      <c r="I32" s="20"/>
    </row>
    <row r="33" spans="1:9" ht="15.6" x14ac:dyDescent="0.3">
      <c r="A33" s="7">
        <v>6361</v>
      </c>
      <c r="B33" s="7">
        <v>6356</v>
      </c>
      <c r="C33" s="20">
        <v>7000</v>
      </c>
      <c r="D33" s="7">
        <v>6894</v>
      </c>
      <c r="E33" s="8" t="s">
        <v>58</v>
      </c>
      <c r="F33" s="8" t="s">
        <v>59</v>
      </c>
      <c r="G33" s="20">
        <v>7700</v>
      </c>
      <c r="H33" s="20">
        <v>7700</v>
      </c>
      <c r="I33" s="20"/>
    </row>
    <row r="34" spans="1:9" ht="15.6" x14ac:dyDescent="0.3">
      <c r="A34" s="7">
        <v>2748</v>
      </c>
      <c r="B34" s="7">
        <v>1144</v>
      </c>
      <c r="C34" s="20">
        <v>500</v>
      </c>
      <c r="D34" s="7">
        <v>506</v>
      </c>
      <c r="E34" s="8" t="s">
        <v>414</v>
      </c>
      <c r="F34" s="8" t="s">
        <v>60</v>
      </c>
      <c r="G34" s="20">
        <v>500</v>
      </c>
      <c r="H34" s="20">
        <v>500</v>
      </c>
      <c r="I34" s="20"/>
    </row>
    <row r="35" spans="1:9" ht="15.6" x14ac:dyDescent="0.3">
      <c r="A35" s="7">
        <v>188</v>
      </c>
      <c r="B35" s="7">
        <v>231</v>
      </c>
      <c r="C35" s="9">
        <v>500</v>
      </c>
      <c r="D35" s="7">
        <v>188</v>
      </c>
      <c r="E35" s="8" t="s">
        <v>61</v>
      </c>
      <c r="F35" s="8" t="s">
        <v>62</v>
      </c>
      <c r="G35" s="9">
        <v>500</v>
      </c>
      <c r="H35" s="9">
        <v>500</v>
      </c>
      <c r="I35" s="9"/>
    </row>
    <row r="36" spans="1:9" ht="15.6" x14ac:dyDescent="0.3">
      <c r="A36" s="7">
        <v>114</v>
      </c>
      <c r="B36" s="7">
        <v>125</v>
      </c>
      <c r="C36" s="20">
        <v>500</v>
      </c>
      <c r="D36" s="7">
        <v>500</v>
      </c>
      <c r="E36" s="8" t="s">
        <v>470</v>
      </c>
      <c r="F36" s="8" t="s">
        <v>471</v>
      </c>
      <c r="G36" s="20">
        <v>500</v>
      </c>
      <c r="H36" s="20">
        <v>500</v>
      </c>
      <c r="I36" s="20"/>
    </row>
    <row r="37" spans="1:9" ht="15.6" x14ac:dyDescent="0.3">
      <c r="A37" s="7">
        <v>592</v>
      </c>
      <c r="B37" s="7">
        <v>623</v>
      </c>
      <c r="C37" s="20">
        <v>650</v>
      </c>
      <c r="D37" s="7">
        <v>614</v>
      </c>
      <c r="E37" s="8" t="s">
        <v>64</v>
      </c>
      <c r="F37" s="8" t="s">
        <v>65</v>
      </c>
      <c r="G37" s="20">
        <v>680</v>
      </c>
      <c r="H37" s="20">
        <v>680</v>
      </c>
      <c r="I37" s="20"/>
    </row>
    <row r="38" spans="1:9" ht="15.6" x14ac:dyDescent="0.3">
      <c r="A38" s="7">
        <v>404</v>
      </c>
      <c r="B38" s="7">
        <v>490</v>
      </c>
      <c r="C38" s="20">
        <v>700</v>
      </c>
      <c r="D38" s="7">
        <v>350</v>
      </c>
      <c r="E38" s="8" t="s">
        <v>66</v>
      </c>
      <c r="F38" s="8" t="s">
        <v>67</v>
      </c>
      <c r="G38" s="20">
        <v>700</v>
      </c>
      <c r="H38" s="20">
        <v>700</v>
      </c>
      <c r="I38" s="20"/>
    </row>
    <row r="39" spans="1:9" ht="15.6" x14ac:dyDescent="0.3">
      <c r="A39" s="7">
        <v>0</v>
      </c>
      <c r="B39" s="7">
        <v>0</v>
      </c>
      <c r="C39" s="20">
        <v>300</v>
      </c>
      <c r="D39" s="7">
        <v>0</v>
      </c>
      <c r="E39" s="8" t="s">
        <v>68</v>
      </c>
      <c r="F39" s="8" t="s">
        <v>69</v>
      </c>
      <c r="G39" s="20">
        <v>200</v>
      </c>
      <c r="H39" s="20">
        <v>200</v>
      </c>
      <c r="I39" s="20"/>
    </row>
    <row r="40" spans="1:9" ht="15.6" x14ac:dyDescent="0.3">
      <c r="A40" s="7">
        <v>1273</v>
      </c>
      <c r="B40" s="7">
        <v>925</v>
      </c>
      <c r="C40" s="20">
        <v>2000</v>
      </c>
      <c r="D40" s="7">
        <v>1905</v>
      </c>
      <c r="E40" s="8" t="s">
        <v>70</v>
      </c>
      <c r="F40" s="8" t="s">
        <v>71</v>
      </c>
      <c r="G40" s="20">
        <v>2000</v>
      </c>
      <c r="H40" s="20">
        <v>2000</v>
      </c>
      <c r="I40" s="20"/>
    </row>
    <row r="41" spans="1:9" ht="15.6" x14ac:dyDescent="0.3">
      <c r="A41" s="7">
        <v>2449</v>
      </c>
      <c r="B41" s="7">
        <v>1941</v>
      </c>
      <c r="C41" s="20">
        <v>2700</v>
      </c>
      <c r="D41" s="7">
        <v>1827</v>
      </c>
      <c r="E41" s="8" t="s">
        <v>72</v>
      </c>
      <c r="F41" s="8" t="s">
        <v>73</v>
      </c>
      <c r="G41" s="20">
        <v>2700</v>
      </c>
      <c r="H41" s="20">
        <v>2700</v>
      </c>
      <c r="I41" s="20"/>
    </row>
    <row r="42" spans="1:9" ht="15.6" x14ac:dyDescent="0.3">
      <c r="A42" s="7">
        <v>0</v>
      </c>
      <c r="B42" s="7">
        <v>1</v>
      </c>
      <c r="C42" s="19">
        <v>5</v>
      </c>
      <c r="D42" s="7">
        <v>1</v>
      </c>
      <c r="E42" s="8" t="s">
        <v>74</v>
      </c>
      <c r="F42" s="8" t="s">
        <v>75</v>
      </c>
      <c r="G42" s="19">
        <v>5</v>
      </c>
      <c r="H42" s="19">
        <v>5</v>
      </c>
      <c r="I42" s="19"/>
    </row>
    <row r="43" spans="1:9" ht="15.6" x14ac:dyDescent="0.3">
      <c r="A43" s="9">
        <v>0</v>
      </c>
      <c r="B43" s="9">
        <v>557</v>
      </c>
      <c r="C43" s="20">
        <v>700</v>
      </c>
      <c r="D43" s="9">
        <v>488</v>
      </c>
      <c r="E43" s="5" t="s">
        <v>403</v>
      </c>
      <c r="F43" s="5" t="s">
        <v>404</v>
      </c>
      <c r="G43" s="20">
        <v>600</v>
      </c>
      <c r="H43" s="20">
        <v>600</v>
      </c>
      <c r="I43" s="20"/>
    </row>
    <row r="44" spans="1:9" ht="15.6" x14ac:dyDescent="0.3">
      <c r="A44" s="7">
        <v>2196</v>
      </c>
      <c r="B44" s="7">
        <v>1476</v>
      </c>
      <c r="C44" s="20">
        <v>3000</v>
      </c>
      <c r="D44" s="7">
        <v>1500</v>
      </c>
      <c r="E44" s="8" t="s">
        <v>76</v>
      </c>
      <c r="F44" s="8" t="s">
        <v>77</v>
      </c>
      <c r="G44" s="20">
        <v>3000</v>
      </c>
      <c r="H44" s="20">
        <v>3000</v>
      </c>
      <c r="I44" s="20"/>
    </row>
    <row r="45" spans="1:9" ht="15.6" x14ac:dyDescent="0.3">
      <c r="A45" s="9">
        <v>7245</v>
      </c>
      <c r="B45" s="9">
        <v>18110</v>
      </c>
      <c r="C45" s="20">
        <v>32000</v>
      </c>
      <c r="D45" s="9">
        <v>22280</v>
      </c>
      <c r="E45" s="5" t="s">
        <v>78</v>
      </c>
      <c r="F45" s="5" t="s">
        <v>79</v>
      </c>
      <c r="G45" s="20">
        <v>32000</v>
      </c>
      <c r="H45" s="20">
        <v>32000</v>
      </c>
      <c r="I45" s="20"/>
    </row>
    <row r="46" spans="1:9" ht="15.6" x14ac:dyDescent="0.3">
      <c r="A46" s="7">
        <v>4856</v>
      </c>
      <c r="B46" s="7">
        <v>3311</v>
      </c>
      <c r="C46" s="20">
        <v>5000</v>
      </c>
      <c r="D46" s="7">
        <v>4025</v>
      </c>
      <c r="E46" s="8" t="s">
        <v>80</v>
      </c>
      <c r="F46" s="8" t="s">
        <v>81</v>
      </c>
      <c r="G46" s="20">
        <v>5000</v>
      </c>
      <c r="H46" s="20">
        <v>5000</v>
      </c>
      <c r="I46" s="20"/>
    </row>
    <row r="47" spans="1:9" ht="15.6" x14ac:dyDescent="0.3">
      <c r="A47" s="7">
        <v>20853</v>
      </c>
      <c r="B47" s="7">
        <v>27077</v>
      </c>
      <c r="C47" s="20">
        <v>31000</v>
      </c>
      <c r="D47" s="7">
        <v>26742</v>
      </c>
      <c r="E47" s="8" t="s">
        <v>479</v>
      </c>
      <c r="F47" s="8" t="s">
        <v>82</v>
      </c>
      <c r="G47" s="20">
        <v>32000</v>
      </c>
      <c r="H47" s="20">
        <v>32000</v>
      </c>
      <c r="I47" s="20"/>
    </row>
    <row r="48" spans="1:9" ht="15.6" x14ac:dyDescent="0.3">
      <c r="A48" s="7">
        <v>13520</v>
      </c>
      <c r="B48" s="7">
        <v>13452</v>
      </c>
      <c r="C48" s="20">
        <v>15000</v>
      </c>
      <c r="D48" s="7">
        <v>14100</v>
      </c>
      <c r="E48" s="8" t="s">
        <v>83</v>
      </c>
      <c r="F48" s="8" t="s">
        <v>84</v>
      </c>
      <c r="G48" s="20">
        <v>15000</v>
      </c>
      <c r="H48" s="20">
        <v>15000</v>
      </c>
      <c r="I48" s="20"/>
    </row>
    <row r="49" spans="1:9" ht="15.6" x14ac:dyDescent="0.3">
      <c r="A49" s="7">
        <v>3869</v>
      </c>
      <c r="B49" s="7">
        <v>108</v>
      </c>
      <c r="C49" s="20">
        <v>4000</v>
      </c>
      <c r="D49" s="7">
        <v>275</v>
      </c>
      <c r="E49" s="8" t="s">
        <v>85</v>
      </c>
      <c r="F49" s="8" t="s">
        <v>86</v>
      </c>
      <c r="G49" s="20">
        <v>3000</v>
      </c>
      <c r="H49" s="20">
        <v>3000</v>
      </c>
      <c r="I49" s="20"/>
    </row>
    <row r="50" spans="1:9" ht="15.6" x14ac:dyDescent="0.3">
      <c r="A50" s="7">
        <v>837</v>
      </c>
      <c r="B50" s="7">
        <v>1413</v>
      </c>
      <c r="C50" s="20">
        <v>2500</v>
      </c>
      <c r="D50" s="7">
        <v>700</v>
      </c>
      <c r="E50" s="8" t="s">
        <v>87</v>
      </c>
      <c r="F50" s="8" t="s">
        <v>88</v>
      </c>
      <c r="G50" s="20">
        <v>2500</v>
      </c>
      <c r="H50" s="20">
        <v>2500</v>
      </c>
      <c r="I50" s="20"/>
    </row>
    <row r="51" spans="1:9" ht="15.6" x14ac:dyDescent="0.3">
      <c r="A51" s="7">
        <v>0</v>
      </c>
      <c r="B51" s="7">
        <v>0</v>
      </c>
      <c r="C51" s="9">
        <v>100</v>
      </c>
      <c r="D51" s="7">
        <v>0</v>
      </c>
      <c r="E51" s="5" t="s">
        <v>89</v>
      </c>
      <c r="F51" s="5" t="s">
        <v>90</v>
      </c>
      <c r="G51" s="9">
        <v>100</v>
      </c>
      <c r="H51" s="9">
        <v>100</v>
      </c>
      <c r="I51" s="9"/>
    </row>
    <row r="52" spans="1:9" ht="15.6" x14ac:dyDescent="0.3">
      <c r="A52" s="7">
        <v>1369</v>
      </c>
      <c r="B52" s="7">
        <v>1369</v>
      </c>
      <c r="C52" s="20">
        <v>1950</v>
      </c>
      <c r="D52" s="7">
        <v>1930</v>
      </c>
      <c r="E52" s="8" t="s">
        <v>91</v>
      </c>
      <c r="F52" s="8" t="s">
        <v>92</v>
      </c>
      <c r="G52" s="20">
        <v>1700</v>
      </c>
      <c r="H52" s="20">
        <v>1700</v>
      </c>
      <c r="I52" s="20"/>
    </row>
    <row r="53" spans="1:9" ht="15.6" x14ac:dyDescent="0.3">
      <c r="A53" s="9">
        <v>0</v>
      </c>
      <c r="B53" s="9">
        <v>0</v>
      </c>
      <c r="C53" s="9">
        <v>1000</v>
      </c>
      <c r="D53" s="9">
        <v>2813</v>
      </c>
      <c r="E53" s="5" t="s">
        <v>405</v>
      </c>
      <c r="F53" s="5" t="s">
        <v>406</v>
      </c>
      <c r="G53" s="9">
        <v>1000</v>
      </c>
      <c r="H53" s="9">
        <v>1000</v>
      </c>
      <c r="I53" s="9"/>
    </row>
    <row r="54" spans="1:9" ht="15.6" x14ac:dyDescent="0.3">
      <c r="A54" s="7">
        <v>58000</v>
      </c>
      <c r="B54" s="9">
        <v>22690</v>
      </c>
      <c r="C54" s="20">
        <v>37500</v>
      </c>
      <c r="D54" s="7">
        <v>17500</v>
      </c>
      <c r="E54" s="8" t="s">
        <v>63</v>
      </c>
      <c r="F54" s="8" t="s">
        <v>93</v>
      </c>
      <c r="G54" s="20">
        <v>75500</v>
      </c>
      <c r="H54" s="20">
        <v>75500</v>
      </c>
      <c r="I54" s="20"/>
    </row>
    <row r="55" spans="1:9" ht="15.6" x14ac:dyDescent="0.3">
      <c r="A55" s="7">
        <v>0</v>
      </c>
      <c r="B55" s="7">
        <v>0</v>
      </c>
      <c r="C55" s="20">
        <v>0</v>
      </c>
      <c r="D55" s="7">
        <v>0</v>
      </c>
      <c r="E55" s="8" t="s">
        <v>94</v>
      </c>
      <c r="F55" s="8" t="s">
        <v>95</v>
      </c>
      <c r="G55" s="20">
        <v>0</v>
      </c>
      <c r="H55" s="20">
        <v>0</v>
      </c>
      <c r="I55" s="20"/>
    </row>
    <row r="56" spans="1:9" ht="15.6" x14ac:dyDescent="0.3">
      <c r="A56" s="9">
        <v>9000</v>
      </c>
      <c r="B56" s="9">
        <v>0</v>
      </c>
      <c r="C56" s="20">
        <v>0</v>
      </c>
      <c r="D56" s="9">
        <v>0</v>
      </c>
      <c r="E56" s="5" t="s">
        <v>96</v>
      </c>
      <c r="F56" s="5" t="s">
        <v>97</v>
      </c>
      <c r="G56" s="20">
        <v>0</v>
      </c>
      <c r="H56" s="20">
        <v>0</v>
      </c>
      <c r="I56" s="20"/>
    </row>
    <row r="57" spans="1:9" ht="15.6" x14ac:dyDescent="0.3">
      <c r="A57" s="9">
        <v>0</v>
      </c>
      <c r="B57" s="9">
        <v>0</v>
      </c>
      <c r="C57" s="20">
        <v>21000</v>
      </c>
      <c r="D57" s="9">
        <v>0</v>
      </c>
      <c r="E57" s="5" t="s">
        <v>99</v>
      </c>
      <c r="F57" s="5" t="s">
        <v>100</v>
      </c>
      <c r="G57" s="20">
        <v>21000</v>
      </c>
      <c r="H57" s="20">
        <v>21000</v>
      </c>
      <c r="I57" s="20"/>
    </row>
    <row r="58" spans="1:9" ht="15.6" x14ac:dyDescent="0.3">
      <c r="A58" s="9">
        <v>0</v>
      </c>
      <c r="B58" s="9">
        <v>0</v>
      </c>
      <c r="C58" s="20">
        <v>0</v>
      </c>
      <c r="D58" s="9">
        <v>0</v>
      </c>
      <c r="E58" s="5" t="s">
        <v>482</v>
      </c>
      <c r="F58" s="5" t="s">
        <v>483</v>
      </c>
      <c r="G58" s="20">
        <v>20000</v>
      </c>
      <c r="H58" s="20">
        <v>20000</v>
      </c>
      <c r="I58" s="20"/>
    </row>
    <row r="59" spans="1:9" ht="15.6" x14ac:dyDescent="0.3">
      <c r="A59" s="7">
        <v>55500</v>
      </c>
      <c r="B59" s="7">
        <v>35500</v>
      </c>
      <c r="C59" s="9">
        <v>25000</v>
      </c>
      <c r="D59" s="9">
        <v>25000</v>
      </c>
      <c r="E59" s="21" t="s">
        <v>101</v>
      </c>
      <c r="F59" s="8" t="s">
        <v>102</v>
      </c>
      <c r="G59" s="9">
        <v>77000</v>
      </c>
      <c r="H59" s="9">
        <v>77000</v>
      </c>
      <c r="I59" s="9"/>
    </row>
    <row r="60" spans="1:9" ht="15.6" x14ac:dyDescent="0.3">
      <c r="A60" s="15">
        <f>SUM(A29:A59)</f>
        <v>244971</v>
      </c>
      <c r="B60" s="15">
        <f>SUM(B29:B59)</f>
        <v>190124</v>
      </c>
      <c r="C60" s="15">
        <f>SUM(C29:C59)</f>
        <v>257865</v>
      </c>
      <c r="D60" s="15">
        <f>SUM(D29:D59)</f>
        <v>189500</v>
      </c>
      <c r="E60" s="16" t="s">
        <v>103</v>
      </c>
      <c r="F60" s="25"/>
      <c r="G60" s="15">
        <f>SUM(G29:G59)</f>
        <v>380482</v>
      </c>
      <c r="H60" s="15">
        <f>SUM(H29:H59)</f>
        <v>380482</v>
      </c>
      <c r="I60" s="15">
        <f>SUM(I29:I59)</f>
        <v>0</v>
      </c>
    </row>
    <row r="61" spans="1:9" ht="15.6" x14ac:dyDescent="0.3">
      <c r="A61" s="23"/>
      <c r="B61" s="23"/>
      <c r="C61" s="23"/>
      <c r="D61" s="23"/>
      <c r="E61" s="24" t="s">
        <v>104</v>
      </c>
      <c r="F61" s="25"/>
      <c r="G61" s="23"/>
      <c r="H61" s="20"/>
      <c r="I61" s="20"/>
    </row>
    <row r="62" spans="1:9" ht="15.6" x14ac:dyDescent="0.3">
      <c r="A62" s="9">
        <v>2317</v>
      </c>
      <c r="B62" s="9">
        <v>3165</v>
      </c>
      <c r="C62" s="27">
        <v>12550</v>
      </c>
      <c r="D62" s="9">
        <v>4925</v>
      </c>
      <c r="E62" s="5" t="s">
        <v>105</v>
      </c>
      <c r="F62" s="5" t="s">
        <v>106</v>
      </c>
      <c r="G62" s="27">
        <v>12500</v>
      </c>
      <c r="H62" s="27">
        <v>12500</v>
      </c>
      <c r="I62" s="27"/>
    </row>
    <row r="63" spans="1:9" ht="15.6" x14ac:dyDescent="0.3">
      <c r="A63" s="7">
        <v>198</v>
      </c>
      <c r="B63" s="7">
        <v>614</v>
      </c>
      <c r="C63" s="28">
        <v>6000</v>
      </c>
      <c r="D63" s="7">
        <v>1100</v>
      </c>
      <c r="E63" s="8" t="s">
        <v>54</v>
      </c>
      <c r="F63" s="8" t="s">
        <v>107</v>
      </c>
      <c r="G63" s="28">
        <v>3500</v>
      </c>
      <c r="H63" s="28">
        <v>3500</v>
      </c>
      <c r="I63" s="28"/>
    </row>
    <row r="64" spans="1:9" ht="15.6" x14ac:dyDescent="0.3">
      <c r="A64" s="7">
        <v>3349</v>
      </c>
      <c r="B64" s="7">
        <v>3498</v>
      </c>
      <c r="C64" s="20">
        <v>3700</v>
      </c>
      <c r="D64" s="7">
        <v>3495</v>
      </c>
      <c r="E64" s="29" t="s">
        <v>58</v>
      </c>
      <c r="F64" s="8" t="s">
        <v>108</v>
      </c>
      <c r="G64" s="20">
        <v>4000</v>
      </c>
      <c r="H64" s="20">
        <v>4000</v>
      </c>
      <c r="I64" s="20"/>
    </row>
    <row r="65" spans="1:13" ht="15.6" x14ac:dyDescent="0.3">
      <c r="A65" s="7">
        <v>135790</v>
      </c>
      <c r="B65" s="7">
        <v>137148</v>
      </c>
      <c r="C65" s="20">
        <v>141262</v>
      </c>
      <c r="D65" s="7">
        <v>141262</v>
      </c>
      <c r="E65" s="8" t="s">
        <v>109</v>
      </c>
      <c r="F65" s="8" t="s">
        <v>110</v>
      </c>
      <c r="G65" s="20">
        <v>144087</v>
      </c>
      <c r="H65" s="20">
        <v>144087</v>
      </c>
      <c r="I65" s="20"/>
    </row>
    <row r="66" spans="1:13" ht="15.6" x14ac:dyDescent="0.3">
      <c r="A66" s="7">
        <v>276</v>
      </c>
      <c r="B66" s="7">
        <v>2051</v>
      </c>
      <c r="C66" s="20">
        <v>5000</v>
      </c>
      <c r="D66" s="7">
        <v>1000</v>
      </c>
      <c r="E66" s="8" t="s">
        <v>447</v>
      </c>
      <c r="F66" s="8" t="s">
        <v>111</v>
      </c>
      <c r="G66" s="20">
        <v>5000</v>
      </c>
      <c r="H66" s="20">
        <v>5000</v>
      </c>
      <c r="I66" s="20"/>
    </row>
    <row r="67" spans="1:13" ht="15.6" x14ac:dyDescent="0.3">
      <c r="A67" s="15">
        <f>SUM(A62:A66)</f>
        <v>141930</v>
      </c>
      <c r="B67" s="15">
        <f>SUM(B62:B66)</f>
        <v>146476</v>
      </c>
      <c r="C67" s="15">
        <f>SUM(C62:C66)</f>
        <v>168512</v>
      </c>
      <c r="D67" s="15">
        <f>SUM(D62:D66)</f>
        <v>151782</v>
      </c>
      <c r="E67" s="16" t="s">
        <v>112</v>
      </c>
      <c r="F67" s="25"/>
      <c r="G67" s="15">
        <f>SUM(G62:G66)</f>
        <v>169087</v>
      </c>
      <c r="H67" s="15">
        <f>SUM(H62:H66)</f>
        <v>169087</v>
      </c>
      <c r="I67" s="15">
        <f>SUM(I62:I66)</f>
        <v>0</v>
      </c>
    </row>
    <row r="68" spans="1:13" ht="15.6" x14ac:dyDescent="0.3">
      <c r="A68" s="7"/>
      <c r="B68" s="7"/>
      <c r="C68" s="17"/>
      <c r="D68" s="7"/>
      <c r="E68" s="30" t="s">
        <v>113</v>
      </c>
      <c r="F68" s="8"/>
      <c r="G68" s="17"/>
      <c r="H68" s="23"/>
      <c r="I68" s="23"/>
    </row>
    <row r="69" spans="1:13" ht="15.6" x14ac:dyDescent="0.3">
      <c r="A69" s="7">
        <v>5032</v>
      </c>
      <c r="B69" s="7">
        <v>5813</v>
      </c>
      <c r="C69" s="20">
        <v>6075</v>
      </c>
      <c r="D69" s="7">
        <v>5675</v>
      </c>
      <c r="E69" s="8" t="s">
        <v>114</v>
      </c>
      <c r="F69" s="8" t="s">
        <v>115</v>
      </c>
      <c r="G69" s="20">
        <v>6500</v>
      </c>
      <c r="H69" s="20">
        <v>6500</v>
      </c>
      <c r="I69" s="20"/>
    </row>
    <row r="70" spans="1:13" ht="15.6" x14ac:dyDescent="0.3">
      <c r="A70" s="7">
        <v>4492</v>
      </c>
      <c r="B70" s="7">
        <v>4716</v>
      </c>
      <c r="C70" s="20">
        <v>5565</v>
      </c>
      <c r="D70" s="7">
        <v>5150</v>
      </c>
      <c r="E70" s="8" t="s">
        <v>116</v>
      </c>
      <c r="F70" s="8" t="s">
        <v>117</v>
      </c>
      <c r="G70" s="20">
        <v>6200</v>
      </c>
      <c r="H70" s="20">
        <v>6200</v>
      </c>
      <c r="I70" s="20"/>
    </row>
    <row r="71" spans="1:13" ht="15.6" x14ac:dyDescent="0.3">
      <c r="A71" s="7">
        <v>1987</v>
      </c>
      <c r="B71" s="7">
        <v>4401</v>
      </c>
      <c r="C71" s="20">
        <v>6000</v>
      </c>
      <c r="D71" s="7">
        <v>6000</v>
      </c>
      <c r="E71" s="8" t="s">
        <v>118</v>
      </c>
      <c r="F71" s="8" t="s">
        <v>119</v>
      </c>
      <c r="G71" s="20">
        <v>6480</v>
      </c>
      <c r="H71" s="20">
        <v>6480</v>
      </c>
      <c r="I71" s="20"/>
    </row>
    <row r="72" spans="1:13" ht="15.6" x14ac:dyDescent="0.3">
      <c r="A72" s="7">
        <v>9181</v>
      </c>
      <c r="B72" s="7">
        <v>8158</v>
      </c>
      <c r="C72" s="20">
        <v>10000</v>
      </c>
      <c r="D72" s="7">
        <v>9300</v>
      </c>
      <c r="E72" s="8" t="s">
        <v>54</v>
      </c>
      <c r="F72" s="8" t="s">
        <v>120</v>
      </c>
      <c r="G72" s="20">
        <v>11000</v>
      </c>
      <c r="H72" s="20">
        <v>11000</v>
      </c>
      <c r="I72" s="20"/>
    </row>
    <row r="73" spans="1:13" ht="15.6" x14ac:dyDescent="0.3">
      <c r="A73" s="7">
        <v>5134</v>
      </c>
      <c r="B73" s="7">
        <v>5082</v>
      </c>
      <c r="C73" s="7">
        <v>7500</v>
      </c>
      <c r="D73" s="7">
        <v>6370</v>
      </c>
      <c r="E73" s="8" t="s">
        <v>58</v>
      </c>
      <c r="F73" s="8" t="s">
        <v>121</v>
      </c>
      <c r="G73" s="7">
        <v>8000</v>
      </c>
      <c r="H73" s="7">
        <v>8000</v>
      </c>
      <c r="I73" s="7"/>
    </row>
    <row r="74" spans="1:13" ht="15.6" x14ac:dyDescent="0.3">
      <c r="A74" s="7">
        <v>4474</v>
      </c>
      <c r="B74" s="7">
        <v>3967</v>
      </c>
      <c r="C74" s="20">
        <v>5000</v>
      </c>
      <c r="D74" s="7">
        <v>4500</v>
      </c>
      <c r="E74" s="8" t="s">
        <v>122</v>
      </c>
      <c r="F74" s="8" t="s">
        <v>123</v>
      </c>
      <c r="G74" s="20">
        <v>5000</v>
      </c>
      <c r="H74" s="20">
        <v>5000</v>
      </c>
      <c r="I74" s="20"/>
    </row>
    <row r="75" spans="1:13" ht="15.6" x14ac:dyDescent="0.3">
      <c r="A75" s="7">
        <v>6115</v>
      </c>
      <c r="B75" s="7">
        <v>8940</v>
      </c>
      <c r="C75" s="20">
        <v>11000</v>
      </c>
      <c r="D75" s="7">
        <v>10000</v>
      </c>
      <c r="E75" s="8" t="s">
        <v>124</v>
      </c>
      <c r="F75" s="8" t="s">
        <v>125</v>
      </c>
      <c r="G75" s="20">
        <v>12000</v>
      </c>
      <c r="H75" s="20">
        <v>12000</v>
      </c>
      <c r="I75" s="20"/>
      <c r="M75" t="s">
        <v>98</v>
      </c>
    </row>
    <row r="76" spans="1:13" ht="15.6" x14ac:dyDescent="0.3">
      <c r="A76" s="7">
        <v>4104</v>
      </c>
      <c r="B76" s="7">
        <v>8149</v>
      </c>
      <c r="C76" s="20">
        <v>12000</v>
      </c>
      <c r="D76" s="7">
        <v>10000</v>
      </c>
      <c r="E76" s="8" t="s">
        <v>126</v>
      </c>
      <c r="F76" s="8" t="s">
        <v>127</v>
      </c>
      <c r="G76" s="20">
        <v>12000</v>
      </c>
      <c r="H76" s="20">
        <v>12000</v>
      </c>
      <c r="I76" s="20"/>
    </row>
    <row r="77" spans="1:13" ht="15.6" x14ac:dyDescent="0.3">
      <c r="A77" s="7">
        <v>4558</v>
      </c>
      <c r="B77" s="7">
        <v>3478</v>
      </c>
      <c r="C77" s="20">
        <v>500</v>
      </c>
      <c r="D77" s="9">
        <v>500</v>
      </c>
      <c r="E77" s="8" t="s">
        <v>480</v>
      </c>
      <c r="F77" s="8" t="s">
        <v>128</v>
      </c>
      <c r="G77" s="20">
        <v>500</v>
      </c>
      <c r="H77" s="20">
        <v>500</v>
      </c>
      <c r="I77" s="20"/>
    </row>
    <row r="78" spans="1:13" ht="15.6" x14ac:dyDescent="0.3">
      <c r="A78" s="7">
        <v>22255</v>
      </c>
      <c r="B78" s="7">
        <v>17334</v>
      </c>
      <c r="C78" s="9">
        <v>275000</v>
      </c>
      <c r="D78" s="9">
        <v>8039</v>
      </c>
      <c r="E78" s="8" t="s">
        <v>129</v>
      </c>
      <c r="F78" s="8" t="s">
        <v>130</v>
      </c>
      <c r="G78" s="9">
        <v>35819</v>
      </c>
      <c r="H78" s="9">
        <v>35819</v>
      </c>
      <c r="I78" s="9"/>
    </row>
    <row r="79" spans="1:13" ht="15.6" x14ac:dyDescent="0.3">
      <c r="A79" s="15">
        <f>SUM(A69:A78)</f>
        <v>67332</v>
      </c>
      <c r="B79" s="15">
        <f>SUM(B69:B78)</f>
        <v>70038</v>
      </c>
      <c r="C79" s="15">
        <f>SUM(C69:C78)</f>
        <v>338640</v>
      </c>
      <c r="D79" s="15">
        <f>SUM(D69:D78)</f>
        <v>65534</v>
      </c>
      <c r="E79" s="16" t="s">
        <v>131</v>
      </c>
      <c r="F79" s="25"/>
      <c r="G79" s="15">
        <f>SUM(G69:G78)</f>
        <v>103499</v>
      </c>
      <c r="H79" s="15">
        <f>SUM(H69:H78)</f>
        <v>103499</v>
      </c>
      <c r="I79" s="15">
        <f>SUM(I69:I78)</f>
        <v>0</v>
      </c>
    </row>
    <row r="80" spans="1:13" ht="15.6" x14ac:dyDescent="0.3">
      <c r="A80" s="7"/>
      <c r="B80" s="7"/>
      <c r="C80" s="17"/>
      <c r="D80" s="7"/>
      <c r="E80" s="30" t="s">
        <v>132</v>
      </c>
      <c r="F80" s="8"/>
      <c r="G80" s="17"/>
      <c r="H80" s="20"/>
      <c r="I80" s="20"/>
    </row>
    <row r="81" spans="1:13" ht="15.6" x14ac:dyDescent="0.3">
      <c r="A81" s="7">
        <v>616</v>
      </c>
      <c r="B81" s="7">
        <v>598</v>
      </c>
      <c r="C81" s="20">
        <v>2000</v>
      </c>
      <c r="D81" s="7">
        <v>1000</v>
      </c>
      <c r="E81" s="8" t="s">
        <v>133</v>
      </c>
      <c r="F81" s="8" t="s">
        <v>134</v>
      </c>
      <c r="G81" s="20">
        <v>2000</v>
      </c>
      <c r="H81" s="20">
        <v>2000</v>
      </c>
      <c r="I81" s="20"/>
    </row>
    <row r="82" spans="1:13" ht="15.6" x14ac:dyDescent="0.3">
      <c r="A82" s="7">
        <v>37282</v>
      </c>
      <c r="B82" s="7">
        <v>39146</v>
      </c>
      <c r="C82" s="20">
        <v>42500</v>
      </c>
      <c r="D82" s="7">
        <v>42500</v>
      </c>
      <c r="E82" s="8" t="s">
        <v>135</v>
      </c>
      <c r="F82" s="8" t="s">
        <v>136</v>
      </c>
      <c r="G82" s="20">
        <v>44800</v>
      </c>
      <c r="H82" s="20">
        <v>44800</v>
      </c>
      <c r="I82" s="20"/>
    </row>
    <row r="83" spans="1:13" ht="15.6" x14ac:dyDescent="0.3">
      <c r="A83" s="7">
        <v>31508</v>
      </c>
      <c r="B83" s="7">
        <v>31999</v>
      </c>
      <c r="C83" s="20">
        <v>34500</v>
      </c>
      <c r="D83" s="7">
        <v>33500</v>
      </c>
      <c r="E83" s="8" t="s">
        <v>54</v>
      </c>
      <c r="F83" s="8" t="s">
        <v>137</v>
      </c>
      <c r="G83" s="20">
        <v>36300</v>
      </c>
      <c r="H83" s="20">
        <v>36300</v>
      </c>
      <c r="I83" s="20"/>
    </row>
    <row r="84" spans="1:13" ht="15.6" x14ac:dyDescent="0.3">
      <c r="A84" s="7">
        <v>3005</v>
      </c>
      <c r="B84" s="7">
        <v>2758</v>
      </c>
      <c r="C84" s="20">
        <v>3500</v>
      </c>
      <c r="D84" s="7">
        <v>2780</v>
      </c>
      <c r="E84" s="8" t="s">
        <v>58</v>
      </c>
      <c r="F84" s="8" t="s">
        <v>138</v>
      </c>
      <c r="G84" s="20">
        <v>3500</v>
      </c>
      <c r="H84" s="20">
        <v>3500</v>
      </c>
      <c r="I84" s="20"/>
    </row>
    <row r="85" spans="1:13" ht="15.6" x14ac:dyDescent="0.3">
      <c r="A85" s="7">
        <v>390</v>
      </c>
      <c r="B85" s="7">
        <v>276</v>
      </c>
      <c r="C85" s="20">
        <v>200</v>
      </c>
      <c r="D85" s="7">
        <v>200</v>
      </c>
      <c r="E85" s="8" t="s">
        <v>139</v>
      </c>
      <c r="F85" s="8" t="s">
        <v>140</v>
      </c>
      <c r="G85" s="20">
        <v>200</v>
      </c>
      <c r="H85" s="20">
        <v>200</v>
      </c>
      <c r="I85" s="20"/>
    </row>
    <row r="86" spans="1:13" ht="15.6" x14ac:dyDescent="0.3">
      <c r="A86" s="7">
        <v>2357</v>
      </c>
      <c r="B86" s="7">
        <v>2600</v>
      </c>
      <c r="C86" s="20">
        <v>4000</v>
      </c>
      <c r="D86" s="7">
        <v>3400</v>
      </c>
      <c r="E86" s="8" t="s">
        <v>141</v>
      </c>
      <c r="F86" s="8" t="s">
        <v>142</v>
      </c>
      <c r="G86" s="20">
        <v>4000</v>
      </c>
      <c r="H86" s="20">
        <v>4000</v>
      </c>
      <c r="I86" s="20"/>
    </row>
    <row r="87" spans="1:13" ht="15.6" x14ac:dyDescent="0.3">
      <c r="A87" s="7">
        <v>622</v>
      </c>
      <c r="B87" s="7">
        <v>931</v>
      </c>
      <c r="C87" s="20">
        <v>2000</v>
      </c>
      <c r="D87" s="7">
        <v>1850</v>
      </c>
      <c r="E87" s="8" t="s">
        <v>143</v>
      </c>
      <c r="F87" s="8" t="s">
        <v>144</v>
      </c>
      <c r="G87" s="20">
        <v>2000</v>
      </c>
      <c r="H87" s="20">
        <v>2000</v>
      </c>
      <c r="I87" s="20"/>
      <c r="M87" t="s">
        <v>98</v>
      </c>
    </row>
    <row r="88" spans="1:13" ht="15.6" x14ac:dyDescent="0.3">
      <c r="A88" s="7">
        <v>197</v>
      </c>
      <c r="B88" s="7">
        <v>102</v>
      </c>
      <c r="C88" s="20">
        <v>200</v>
      </c>
      <c r="D88" s="7">
        <v>0</v>
      </c>
      <c r="E88" s="8" t="s">
        <v>72</v>
      </c>
      <c r="F88" s="8" t="s">
        <v>145</v>
      </c>
      <c r="G88" s="20">
        <v>200</v>
      </c>
      <c r="H88" s="20">
        <v>200</v>
      </c>
      <c r="I88" s="20"/>
    </row>
    <row r="89" spans="1:13" ht="15.6" x14ac:dyDescent="0.3">
      <c r="A89" s="7">
        <v>0</v>
      </c>
      <c r="B89" s="7">
        <v>125</v>
      </c>
      <c r="C89" s="20">
        <v>1000</v>
      </c>
      <c r="D89" s="7">
        <v>0</v>
      </c>
      <c r="E89" s="8" t="s">
        <v>146</v>
      </c>
      <c r="F89" s="8" t="s">
        <v>147</v>
      </c>
      <c r="G89" s="20">
        <v>1000</v>
      </c>
      <c r="H89" s="20">
        <v>1000</v>
      </c>
      <c r="I89" s="20"/>
    </row>
    <row r="90" spans="1:13" ht="15.6" x14ac:dyDescent="0.3">
      <c r="A90" s="7">
        <v>0</v>
      </c>
      <c r="B90" s="7">
        <v>0</v>
      </c>
      <c r="C90" s="20">
        <v>2856</v>
      </c>
      <c r="D90" s="7">
        <v>3310</v>
      </c>
      <c r="E90" s="8" t="s">
        <v>148</v>
      </c>
      <c r="F90" s="8" t="s">
        <v>149</v>
      </c>
      <c r="G90" s="20">
        <v>3310</v>
      </c>
      <c r="H90" s="20">
        <v>3310</v>
      </c>
      <c r="I90" s="20"/>
    </row>
    <row r="91" spans="1:13" ht="15.6" x14ac:dyDescent="0.3">
      <c r="A91" s="7">
        <v>1008</v>
      </c>
      <c r="B91" s="7">
        <v>1000</v>
      </c>
      <c r="C91" s="20">
        <v>1000</v>
      </c>
      <c r="D91" s="7">
        <v>1000</v>
      </c>
      <c r="E91" s="8" t="s">
        <v>33</v>
      </c>
      <c r="F91" s="8" t="s">
        <v>150</v>
      </c>
      <c r="G91" s="20">
        <v>1000</v>
      </c>
      <c r="H91" s="20">
        <v>1000</v>
      </c>
      <c r="I91" s="20"/>
    </row>
    <row r="92" spans="1:13" ht="15.6" x14ac:dyDescent="0.3">
      <c r="A92" s="7">
        <v>328</v>
      </c>
      <c r="B92" s="7">
        <v>0</v>
      </c>
      <c r="C92" s="20">
        <v>200</v>
      </c>
      <c r="D92" s="7">
        <v>0</v>
      </c>
      <c r="E92" s="8" t="s">
        <v>31</v>
      </c>
      <c r="F92" s="8" t="s">
        <v>151</v>
      </c>
      <c r="G92" s="20">
        <v>200</v>
      </c>
      <c r="H92" s="20">
        <v>200</v>
      </c>
      <c r="I92" s="20"/>
    </row>
    <row r="93" spans="1:13" ht="15.6" x14ac:dyDescent="0.3">
      <c r="A93" s="7">
        <v>0</v>
      </c>
      <c r="B93" s="7">
        <v>0</v>
      </c>
      <c r="C93" s="20">
        <v>300</v>
      </c>
      <c r="D93" s="7">
        <v>0</v>
      </c>
      <c r="E93" s="8" t="s">
        <v>85</v>
      </c>
      <c r="F93" s="8" t="s">
        <v>152</v>
      </c>
      <c r="G93" s="20">
        <v>300</v>
      </c>
      <c r="H93" s="20">
        <v>300</v>
      </c>
      <c r="I93" s="20"/>
    </row>
    <row r="94" spans="1:13" ht="15.6" x14ac:dyDescent="0.3">
      <c r="A94" s="7">
        <v>0</v>
      </c>
      <c r="B94" s="7">
        <v>0</v>
      </c>
      <c r="C94" s="20">
        <v>10000</v>
      </c>
      <c r="D94" s="7">
        <v>0</v>
      </c>
      <c r="E94" s="5" t="s">
        <v>153</v>
      </c>
      <c r="F94" s="5" t="s">
        <v>154</v>
      </c>
      <c r="G94" s="20">
        <v>10000</v>
      </c>
      <c r="H94" s="20">
        <v>10000</v>
      </c>
      <c r="I94" s="20"/>
    </row>
    <row r="95" spans="1:13" ht="15.6" x14ac:dyDescent="0.3">
      <c r="A95" s="83"/>
      <c r="B95" s="83"/>
      <c r="C95" s="84">
        <v>88939</v>
      </c>
      <c r="D95" s="83"/>
      <c r="E95" s="79" t="s">
        <v>155</v>
      </c>
      <c r="F95" s="5"/>
      <c r="G95" s="84">
        <v>142189</v>
      </c>
      <c r="H95" s="84">
        <v>142189</v>
      </c>
      <c r="I95" s="84"/>
    </row>
    <row r="96" spans="1:13" ht="15.6" x14ac:dyDescent="0.3">
      <c r="A96" s="15">
        <f>SUM(A81:A94)</f>
        <v>77313</v>
      </c>
      <c r="B96" s="15">
        <f>SUM(B81:B94)</f>
        <v>79535</v>
      </c>
      <c r="C96" s="15">
        <f>SUM(C81:C93)</f>
        <v>94256</v>
      </c>
      <c r="D96" s="15">
        <f>SUM(D81:D95)</f>
        <v>89540</v>
      </c>
      <c r="E96" s="16" t="s">
        <v>156</v>
      </c>
      <c r="F96" s="25"/>
      <c r="G96" s="15">
        <f>SUM(G81:G93)</f>
        <v>98810</v>
      </c>
      <c r="H96" s="15">
        <f>SUM(H81:H93)</f>
        <v>98810</v>
      </c>
      <c r="I96" s="15">
        <f>SUM(I81:I93)</f>
        <v>0</v>
      </c>
    </row>
    <row r="97" spans="1:13" ht="15.6" x14ac:dyDescent="0.3">
      <c r="A97" s="15">
        <f>SUM(A60,A67,A79,A96)</f>
        <v>531546</v>
      </c>
      <c r="B97" s="15">
        <f>SUM(B60,B67,B79,B96)</f>
        <v>486173</v>
      </c>
      <c r="C97" s="15">
        <f>C96+C95+C79+C67+C60+C94</f>
        <v>958212</v>
      </c>
      <c r="D97" s="15">
        <f>D96+D95+D79+D67+D60+D94</f>
        <v>496356</v>
      </c>
      <c r="E97" s="31" t="s">
        <v>157</v>
      </c>
      <c r="F97" s="32"/>
      <c r="G97" s="15">
        <f>G96+G95+G79+G67+G60+G94</f>
        <v>904067</v>
      </c>
      <c r="H97" s="15">
        <f>H96+H95+H79+H67+H60+H94</f>
        <v>904067</v>
      </c>
      <c r="I97" s="15">
        <f>I96+I95+I79+I67+I60+I94</f>
        <v>0</v>
      </c>
    </row>
    <row r="98" spans="1:13" ht="15.6" x14ac:dyDescent="0.3">
      <c r="A98" s="69">
        <f>SUM(A27-A97)</f>
        <v>230737</v>
      </c>
      <c r="B98" s="69">
        <f>SUM(B27-B97)</f>
        <v>233743</v>
      </c>
      <c r="C98" s="69">
        <f>SUM(C27-C97)</f>
        <v>0</v>
      </c>
      <c r="D98" s="69">
        <f>SUM(D27-D97)</f>
        <v>286824</v>
      </c>
      <c r="E98" s="71" t="s">
        <v>158</v>
      </c>
      <c r="F98" s="11"/>
      <c r="G98" s="69"/>
      <c r="H98" s="69"/>
      <c r="I98" s="69"/>
    </row>
    <row r="99" spans="1:13" ht="31.2" x14ac:dyDescent="0.3">
      <c r="A99" s="1" t="s">
        <v>445</v>
      </c>
      <c r="B99" s="1" t="s">
        <v>475</v>
      </c>
      <c r="C99" s="1" t="s">
        <v>476</v>
      </c>
      <c r="D99" s="1" t="s">
        <v>477</v>
      </c>
      <c r="E99" s="2" t="s">
        <v>159</v>
      </c>
      <c r="F99" s="1" t="s">
        <v>1</v>
      </c>
      <c r="G99" s="1" t="s">
        <v>472</v>
      </c>
      <c r="H99" s="1" t="s">
        <v>473</v>
      </c>
      <c r="I99" s="1" t="s">
        <v>474</v>
      </c>
    </row>
    <row r="100" spans="1:13" ht="15.6" x14ac:dyDescent="0.3">
      <c r="A100" s="3">
        <v>100361</v>
      </c>
      <c r="B100" s="3">
        <v>91938</v>
      </c>
      <c r="C100" s="33">
        <v>91938</v>
      </c>
      <c r="D100" s="104">
        <v>17143</v>
      </c>
      <c r="E100" s="5" t="s">
        <v>160</v>
      </c>
      <c r="F100" s="6" t="s">
        <v>161</v>
      </c>
      <c r="G100" s="33">
        <v>9031</v>
      </c>
      <c r="H100" s="33">
        <v>9031</v>
      </c>
      <c r="I100" s="33"/>
    </row>
    <row r="101" spans="1:13" ht="15.6" x14ac:dyDescent="0.3">
      <c r="A101" s="7">
        <v>48684</v>
      </c>
      <c r="B101" s="7">
        <v>49642</v>
      </c>
      <c r="C101" s="20">
        <v>49000</v>
      </c>
      <c r="D101" s="7">
        <v>51037</v>
      </c>
      <c r="E101" s="8" t="s">
        <v>162</v>
      </c>
      <c r="F101" s="8" t="s">
        <v>163</v>
      </c>
      <c r="G101" s="20">
        <v>49500</v>
      </c>
      <c r="H101" s="20">
        <v>49500</v>
      </c>
      <c r="I101" s="20"/>
    </row>
    <row r="102" spans="1:13" ht="15.6" x14ac:dyDescent="0.3">
      <c r="A102" s="7">
        <v>1200</v>
      </c>
      <c r="B102" s="7">
        <v>686</v>
      </c>
      <c r="C102" s="20">
        <v>600</v>
      </c>
      <c r="D102" s="7">
        <v>407</v>
      </c>
      <c r="E102" s="8" t="s">
        <v>22</v>
      </c>
      <c r="F102" s="8" t="s">
        <v>164</v>
      </c>
      <c r="G102" s="20">
        <v>425</v>
      </c>
      <c r="H102" s="20">
        <v>425</v>
      </c>
      <c r="I102" s="20"/>
    </row>
    <row r="103" spans="1:13" ht="15.6" x14ac:dyDescent="0.3">
      <c r="A103" s="7">
        <v>9241</v>
      </c>
      <c r="B103" s="7">
        <v>30</v>
      </c>
      <c r="C103" s="20">
        <v>2500</v>
      </c>
      <c r="D103" s="7">
        <v>0</v>
      </c>
      <c r="E103" s="8" t="s">
        <v>165</v>
      </c>
      <c r="F103" s="8" t="s">
        <v>166</v>
      </c>
      <c r="G103" s="20">
        <v>2500</v>
      </c>
      <c r="H103" s="20">
        <v>2500</v>
      </c>
      <c r="I103" s="20"/>
      <c r="M103" t="s">
        <v>98</v>
      </c>
    </row>
    <row r="104" spans="1:13" ht="15.6" x14ac:dyDescent="0.3">
      <c r="A104" s="7">
        <v>0</v>
      </c>
      <c r="B104" s="7">
        <v>0</v>
      </c>
      <c r="C104" s="9">
        <v>350000</v>
      </c>
      <c r="D104" s="7">
        <v>0</v>
      </c>
      <c r="E104" s="8" t="s">
        <v>167</v>
      </c>
      <c r="F104" s="8" t="s">
        <v>168</v>
      </c>
      <c r="G104" s="9">
        <v>490000</v>
      </c>
      <c r="H104" s="9">
        <v>490000</v>
      </c>
      <c r="I104" s="9"/>
    </row>
    <row r="105" spans="1:13" ht="15.6" x14ac:dyDescent="0.3">
      <c r="A105" s="7">
        <v>10500</v>
      </c>
      <c r="B105" s="7">
        <v>10500</v>
      </c>
      <c r="C105" s="20">
        <v>0</v>
      </c>
      <c r="D105" s="9">
        <v>0</v>
      </c>
      <c r="E105" s="8" t="s">
        <v>169</v>
      </c>
      <c r="F105" s="8" t="s">
        <v>170</v>
      </c>
      <c r="G105" s="20">
        <v>0</v>
      </c>
      <c r="H105" s="20">
        <v>0</v>
      </c>
      <c r="I105" s="20"/>
      <c r="M105" t="s">
        <v>98</v>
      </c>
    </row>
    <row r="106" spans="1:13" ht="15.6" x14ac:dyDescent="0.3">
      <c r="A106" s="7">
        <v>0</v>
      </c>
      <c r="B106" s="7">
        <v>0</v>
      </c>
      <c r="C106" s="20">
        <v>0</v>
      </c>
      <c r="D106" s="9">
        <v>0</v>
      </c>
      <c r="E106" s="8" t="s">
        <v>487</v>
      </c>
      <c r="F106" s="8" t="s">
        <v>488</v>
      </c>
      <c r="G106" s="106">
        <v>85068</v>
      </c>
      <c r="H106" s="106">
        <v>85068</v>
      </c>
      <c r="I106" s="20"/>
    </row>
    <row r="107" spans="1:13" ht="15.6" x14ac:dyDescent="0.3">
      <c r="A107" s="15">
        <f>SUM(A100:A106)</f>
        <v>169986</v>
      </c>
      <c r="B107" s="15">
        <f>SUM(B100:B106)</f>
        <v>152796</v>
      </c>
      <c r="C107" s="15">
        <f>SUM(C100:C106)</f>
        <v>494038</v>
      </c>
      <c r="D107" s="15">
        <f>SUM(D100:D106)</f>
        <v>68587</v>
      </c>
      <c r="E107" s="16" t="s">
        <v>171</v>
      </c>
      <c r="F107" s="8"/>
      <c r="G107" s="15">
        <f>SUM(G100:G106)</f>
        <v>636524</v>
      </c>
      <c r="H107" s="15">
        <f>SUM(H100:H106)</f>
        <v>636524</v>
      </c>
      <c r="I107" s="15">
        <f>SUM(I100:I105)</f>
        <v>0</v>
      </c>
    </row>
    <row r="108" spans="1:13" ht="15.6" x14ac:dyDescent="0.3">
      <c r="A108" s="23"/>
      <c r="B108" s="23"/>
      <c r="C108" s="17"/>
      <c r="D108" s="23"/>
      <c r="E108" s="25"/>
      <c r="F108" s="8"/>
      <c r="G108" s="17"/>
      <c r="H108" s="1"/>
      <c r="I108" s="1"/>
    </row>
    <row r="109" spans="1:13" ht="31.2" x14ac:dyDescent="0.3">
      <c r="A109" s="1" t="s">
        <v>445</v>
      </c>
      <c r="B109" s="1" t="s">
        <v>475</v>
      </c>
      <c r="C109" s="1" t="s">
        <v>476</v>
      </c>
      <c r="D109" s="1" t="s">
        <v>477</v>
      </c>
      <c r="E109" s="18" t="s">
        <v>172</v>
      </c>
      <c r="F109" s="8"/>
      <c r="G109" s="1" t="s">
        <v>472</v>
      </c>
      <c r="H109" s="1" t="s">
        <v>473</v>
      </c>
      <c r="I109" s="1" t="s">
        <v>474</v>
      </c>
    </row>
    <row r="110" spans="1:13" ht="15.6" x14ac:dyDescent="0.3">
      <c r="A110" s="34">
        <v>5837</v>
      </c>
      <c r="B110" s="34">
        <v>5669</v>
      </c>
      <c r="C110" s="34">
        <v>6075</v>
      </c>
      <c r="D110" s="34">
        <v>6075</v>
      </c>
      <c r="E110" s="5" t="s">
        <v>114</v>
      </c>
      <c r="F110" s="8" t="s">
        <v>173</v>
      </c>
      <c r="G110" s="34">
        <v>6500</v>
      </c>
      <c r="H110" s="34">
        <v>6500</v>
      </c>
      <c r="I110" s="34"/>
    </row>
    <row r="111" spans="1:13" ht="15.6" x14ac:dyDescent="0.3">
      <c r="A111" s="7">
        <v>4493</v>
      </c>
      <c r="B111" s="7">
        <v>4716</v>
      </c>
      <c r="C111" s="7">
        <v>5565</v>
      </c>
      <c r="D111" s="7">
        <v>5145</v>
      </c>
      <c r="E111" s="8" t="s">
        <v>116</v>
      </c>
      <c r="F111" s="8" t="s">
        <v>174</v>
      </c>
      <c r="G111" s="7">
        <v>6200</v>
      </c>
      <c r="H111" s="7">
        <v>6200</v>
      </c>
      <c r="I111" s="7"/>
    </row>
    <row r="112" spans="1:13" ht="15.6" x14ac:dyDescent="0.3">
      <c r="A112" s="7">
        <v>662</v>
      </c>
      <c r="B112" s="7">
        <v>1467</v>
      </c>
      <c r="C112" s="7">
        <v>2000</v>
      </c>
      <c r="D112" s="7">
        <v>2000</v>
      </c>
      <c r="E112" s="8" t="s">
        <v>118</v>
      </c>
      <c r="F112" s="8" t="s">
        <v>175</v>
      </c>
      <c r="G112" s="7">
        <v>2160</v>
      </c>
      <c r="H112" s="7">
        <v>2160</v>
      </c>
      <c r="I112" s="7"/>
      <c r="M112" t="s">
        <v>98</v>
      </c>
    </row>
    <row r="113" spans="1:158" ht="15.6" x14ac:dyDescent="0.3">
      <c r="A113" s="7">
        <v>5346</v>
      </c>
      <c r="B113" s="7">
        <v>4253</v>
      </c>
      <c r="C113" s="7">
        <v>8000</v>
      </c>
      <c r="D113" s="7">
        <v>5200</v>
      </c>
      <c r="E113" s="8" t="s">
        <v>54</v>
      </c>
      <c r="F113" s="8" t="s">
        <v>176</v>
      </c>
      <c r="G113" s="7">
        <v>8300</v>
      </c>
      <c r="H113" s="7">
        <v>8300</v>
      </c>
      <c r="I113" s="7"/>
    </row>
    <row r="114" spans="1:158" ht="15.6" x14ac:dyDescent="0.3">
      <c r="A114" s="7">
        <v>13160</v>
      </c>
      <c r="B114" s="7">
        <v>11690</v>
      </c>
      <c r="C114" s="7">
        <v>17000</v>
      </c>
      <c r="D114" s="7">
        <v>9000</v>
      </c>
      <c r="E114" s="8" t="s">
        <v>177</v>
      </c>
      <c r="F114" s="8" t="s">
        <v>178</v>
      </c>
      <c r="G114" s="7">
        <v>15000</v>
      </c>
      <c r="H114" s="7">
        <v>15000</v>
      </c>
      <c r="I114" s="7"/>
    </row>
    <row r="115" spans="1:158" ht="15.6" x14ac:dyDescent="0.3">
      <c r="A115" s="7">
        <v>6920</v>
      </c>
      <c r="B115" s="7">
        <v>12326</v>
      </c>
      <c r="C115" s="7">
        <v>17000</v>
      </c>
      <c r="D115" s="7">
        <v>12000</v>
      </c>
      <c r="E115" s="8" t="s">
        <v>179</v>
      </c>
      <c r="F115" s="8" t="s">
        <v>180</v>
      </c>
      <c r="G115" s="7">
        <v>17000</v>
      </c>
      <c r="H115" s="7">
        <v>17000</v>
      </c>
      <c r="I115" s="7"/>
    </row>
    <row r="116" spans="1:158" ht="15.6" x14ac:dyDescent="0.3">
      <c r="A116" s="7">
        <v>2504</v>
      </c>
      <c r="B116" s="7">
        <v>1376</v>
      </c>
      <c r="C116" s="7">
        <v>3200</v>
      </c>
      <c r="D116" s="7">
        <v>1877</v>
      </c>
      <c r="E116" s="8" t="s">
        <v>485</v>
      </c>
      <c r="F116" s="8" t="s">
        <v>181</v>
      </c>
      <c r="G116" s="7">
        <v>3500</v>
      </c>
      <c r="H116" s="7">
        <v>3500</v>
      </c>
      <c r="I116" s="7"/>
    </row>
    <row r="117" spans="1:158" ht="15.6" x14ac:dyDescent="0.3">
      <c r="A117" s="9">
        <v>752</v>
      </c>
      <c r="B117" s="9">
        <v>0</v>
      </c>
      <c r="C117" s="9">
        <v>0</v>
      </c>
      <c r="D117" s="9">
        <v>0</v>
      </c>
      <c r="E117" s="5" t="s">
        <v>182</v>
      </c>
      <c r="F117" s="5" t="s">
        <v>183</v>
      </c>
      <c r="G117" s="9">
        <v>0</v>
      </c>
      <c r="H117" s="9">
        <v>0</v>
      </c>
      <c r="I117" s="9" t="s">
        <v>478</v>
      </c>
    </row>
    <row r="118" spans="1:158" ht="15.6" x14ac:dyDescent="0.3">
      <c r="A118" s="9">
        <v>4005</v>
      </c>
      <c r="B118" s="9">
        <v>1331</v>
      </c>
      <c r="C118" s="9">
        <v>0</v>
      </c>
      <c r="D118" s="9">
        <v>0</v>
      </c>
      <c r="E118" s="5" t="s">
        <v>262</v>
      </c>
      <c r="F118" s="5" t="s">
        <v>184</v>
      </c>
      <c r="G118" s="9">
        <v>0</v>
      </c>
      <c r="H118" s="9">
        <v>0</v>
      </c>
      <c r="I118" s="9"/>
    </row>
    <row r="119" spans="1:158" ht="15.6" x14ac:dyDescent="0.3">
      <c r="A119" s="9">
        <v>22819</v>
      </c>
      <c r="B119" s="9">
        <v>11847</v>
      </c>
      <c r="C119" s="9">
        <v>17000</v>
      </c>
      <c r="D119" s="9">
        <v>10000</v>
      </c>
      <c r="E119" s="5" t="s">
        <v>446</v>
      </c>
      <c r="F119" s="5" t="s">
        <v>185</v>
      </c>
      <c r="G119" s="9">
        <v>17000</v>
      </c>
      <c r="H119" s="9">
        <v>17000</v>
      </c>
      <c r="I119" s="9"/>
    </row>
    <row r="120" spans="1:158" ht="15.6" x14ac:dyDescent="0.3">
      <c r="A120" s="7">
        <v>11550</v>
      </c>
      <c r="B120" s="7">
        <v>0</v>
      </c>
      <c r="C120" s="7">
        <v>25000</v>
      </c>
      <c r="D120" s="7">
        <v>0</v>
      </c>
      <c r="E120" s="8" t="s">
        <v>410</v>
      </c>
      <c r="F120" s="8" t="s">
        <v>186</v>
      </c>
      <c r="G120" s="9">
        <v>25000</v>
      </c>
      <c r="H120" s="9">
        <v>25000</v>
      </c>
      <c r="I120" s="9"/>
    </row>
    <row r="121" spans="1:158" ht="15.6" x14ac:dyDescent="0.3">
      <c r="A121" s="7">
        <v>0</v>
      </c>
      <c r="B121" s="105">
        <v>80978</v>
      </c>
      <c r="C121" s="7">
        <v>350000</v>
      </c>
      <c r="D121" s="7">
        <v>1659</v>
      </c>
      <c r="E121" s="8" t="s">
        <v>187</v>
      </c>
      <c r="F121" s="8" t="s">
        <v>188</v>
      </c>
      <c r="G121" s="9">
        <v>490000</v>
      </c>
      <c r="H121" s="9">
        <v>490000</v>
      </c>
      <c r="I121" s="9"/>
    </row>
    <row r="122" spans="1:158" ht="15.6" x14ac:dyDescent="0.3">
      <c r="A122" s="7">
        <v>0</v>
      </c>
      <c r="B122" s="7">
        <v>0</v>
      </c>
      <c r="C122" s="9">
        <v>6600</v>
      </c>
      <c r="D122" s="7">
        <v>6600</v>
      </c>
      <c r="E122" s="8" t="s">
        <v>458</v>
      </c>
      <c r="F122" s="8" t="s">
        <v>463</v>
      </c>
      <c r="G122" s="9">
        <v>0</v>
      </c>
      <c r="H122" s="9">
        <v>0</v>
      </c>
      <c r="I122" s="9"/>
    </row>
    <row r="123" spans="1:158" ht="15.6" x14ac:dyDescent="0.3">
      <c r="A123" s="9">
        <v>0</v>
      </c>
      <c r="B123" s="9">
        <v>0</v>
      </c>
      <c r="C123" s="9">
        <v>30000</v>
      </c>
      <c r="D123" s="9"/>
      <c r="E123" s="5" t="s">
        <v>153</v>
      </c>
      <c r="F123" s="5" t="s">
        <v>190</v>
      </c>
      <c r="G123" s="9">
        <v>30000</v>
      </c>
      <c r="H123" s="9">
        <v>30000</v>
      </c>
      <c r="I123" s="9"/>
    </row>
    <row r="124" spans="1:158" ht="15.6" x14ac:dyDescent="0.3">
      <c r="A124" s="83"/>
      <c r="B124" s="83"/>
      <c r="C124" s="83">
        <v>6598</v>
      </c>
      <c r="D124" s="83"/>
      <c r="E124" s="79" t="s">
        <v>155</v>
      </c>
      <c r="F124" s="5"/>
      <c r="G124" s="83">
        <v>15864</v>
      </c>
      <c r="H124" s="83">
        <v>15864</v>
      </c>
      <c r="I124" s="83"/>
      <c r="M124" t="s">
        <v>98</v>
      </c>
    </row>
    <row r="125" spans="1:158" ht="15.6" x14ac:dyDescent="0.3">
      <c r="A125" s="15">
        <f>SUM(A111:A124)</f>
        <v>72211</v>
      </c>
      <c r="B125" s="15">
        <f>SUM(B110:B124)</f>
        <v>135653</v>
      </c>
      <c r="C125" s="15">
        <f>SUM(C110:C124)</f>
        <v>494038</v>
      </c>
      <c r="D125" s="15">
        <f>SUM(D110:D124)</f>
        <v>59556</v>
      </c>
      <c r="E125" s="16" t="s">
        <v>191</v>
      </c>
      <c r="F125" s="8"/>
      <c r="G125" s="15">
        <f>SUM(G110:G124)</f>
        <v>636524</v>
      </c>
      <c r="H125" s="15">
        <f>SUM(H110:H124)</f>
        <v>636524</v>
      </c>
      <c r="I125" s="15">
        <f>SUM(I110:I124)</f>
        <v>0</v>
      </c>
    </row>
    <row r="126" spans="1:158" s="13" customFormat="1" ht="15.6" x14ac:dyDescent="0.3">
      <c r="A126" s="70">
        <v>100361</v>
      </c>
      <c r="B126" s="70">
        <f>SUM(B107-B125)</f>
        <v>17143</v>
      </c>
      <c r="C126" s="70">
        <f>SUM(C107-C125)</f>
        <v>0</v>
      </c>
      <c r="D126" s="70">
        <f>SUM(D107-D125)</f>
        <v>9031</v>
      </c>
      <c r="E126" s="72" t="s">
        <v>192</v>
      </c>
      <c r="F126" s="11"/>
      <c r="G126" s="70"/>
      <c r="H126" s="76"/>
      <c r="I126" s="76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</row>
    <row r="127" spans="1:158" ht="31.2" x14ac:dyDescent="0.3">
      <c r="A127" s="1" t="s">
        <v>445</v>
      </c>
      <c r="B127" s="1" t="s">
        <v>475</v>
      </c>
      <c r="C127" s="1" t="s">
        <v>476</v>
      </c>
      <c r="D127" s="1" t="s">
        <v>477</v>
      </c>
      <c r="E127" s="2" t="s">
        <v>193</v>
      </c>
      <c r="F127" s="1" t="s">
        <v>1</v>
      </c>
      <c r="G127" s="1" t="s">
        <v>472</v>
      </c>
      <c r="H127" s="1" t="s">
        <v>473</v>
      </c>
      <c r="I127" s="1" t="s">
        <v>474</v>
      </c>
    </row>
    <row r="128" spans="1:158" ht="15.6" x14ac:dyDescent="0.3">
      <c r="A128" s="3">
        <v>5275</v>
      </c>
      <c r="B128" s="3">
        <v>10312</v>
      </c>
      <c r="C128" s="33">
        <v>10312</v>
      </c>
      <c r="D128" s="33">
        <v>16273</v>
      </c>
      <c r="E128" s="5" t="s">
        <v>194</v>
      </c>
      <c r="F128" s="6" t="s">
        <v>195</v>
      </c>
      <c r="G128" s="33">
        <v>24432</v>
      </c>
      <c r="H128" s="33">
        <v>24432</v>
      </c>
      <c r="I128" s="33"/>
    </row>
    <row r="129" spans="1:18" ht="15.6" x14ac:dyDescent="0.3">
      <c r="A129" s="7">
        <v>10692</v>
      </c>
      <c r="B129" s="7">
        <v>11959</v>
      </c>
      <c r="C129" s="20">
        <v>11000</v>
      </c>
      <c r="D129" s="7">
        <v>11000</v>
      </c>
      <c r="E129" s="8" t="s">
        <v>196</v>
      </c>
      <c r="F129" s="8" t="s">
        <v>197</v>
      </c>
      <c r="G129" s="20">
        <v>11500</v>
      </c>
      <c r="H129" s="20">
        <v>11500</v>
      </c>
      <c r="I129" s="20"/>
    </row>
    <row r="130" spans="1:18" ht="15.6" x14ac:dyDescent="0.3">
      <c r="A130" s="7">
        <v>371</v>
      </c>
      <c r="B130" s="7">
        <v>340</v>
      </c>
      <c r="C130" s="20">
        <v>300</v>
      </c>
      <c r="D130" s="7">
        <v>205</v>
      </c>
      <c r="E130" s="8" t="s">
        <v>22</v>
      </c>
      <c r="F130" s="8" t="s">
        <v>198</v>
      </c>
      <c r="G130" s="20">
        <v>215</v>
      </c>
      <c r="H130" s="20">
        <v>215</v>
      </c>
      <c r="I130" s="20"/>
    </row>
    <row r="131" spans="1:18" s="13" customFormat="1" ht="15.6" x14ac:dyDescent="0.3">
      <c r="A131" s="7"/>
      <c r="B131" s="7"/>
      <c r="C131" s="7"/>
      <c r="D131" s="7"/>
      <c r="E131" s="8" t="s">
        <v>490</v>
      </c>
      <c r="F131" s="8" t="s">
        <v>199</v>
      </c>
      <c r="G131" s="7"/>
      <c r="H131" s="7"/>
      <c r="I131" s="7"/>
      <c r="J131" s="10"/>
      <c r="K131" s="10"/>
      <c r="L131" s="10"/>
      <c r="M131" s="10" t="s">
        <v>98</v>
      </c>
      <c r="N131" s="10"/>
      <c r="O131" s="10"/>
      <c r="P131" s="10"/>
      <c r="Q131" s="10"/>
      <c r="R131" s="10"/>
    </row>
    <row r="132" spans="1:18" ht="15.6" x14ac:dyDescent="0.3">
      <c r="A132" s="15">
        <f t="shared" ref="A132:B132" si="0">SUM(A128:A131)</f>
        <v>16338</v>
      </c>
      <c r="B132" s="15">
        <f t="shared" si="0"/>
        <v>22611</v>
      </c>
      <c r="C132" s="15">
        <f t="shared" ref="C132:D132" si="1">SUM(C128:C131)</f>
        <v>21612</v>
      </c>
      <c r="D132" s="15">
        <f t="shared" si="1"/>
        <v>27478</v>
      </c>
      <c r="E132" s="16" t="s">
        <v>200</v>
      </c>
      <c r="F132" s="8"/>
      <c r="G132" s="15">
        <f t="shared" ref="G132" si="2">SUM(G127:G131)</f>
        <v>36147</v>
      </c>
      <c r="H132" s="15">
        <f t="shared" ref="H132:I132" si="3">SUM(H127:H131)</f>
        <v>36147</v>
      </c>
      <c r="I132" s="15">
        <f t="shared" si="3"/>
        <v>0</v>
      </c>
      <c r="M132" t="s">
        <v>98</v>
      </c>
      <c r="N132" t="s">
        <v>98</v>
      </c>
    </row>
    <row r="133" spans="1:18" ht="15.6" x14ac:dyDescent="0.3">
      <c r="A133" s="35"/>
      <c r="B133" s="35"/>
      <c r="C133" s="17"/>
      <c r="D133" s="35"/>
      <c r="E133" s="25"/>
      <c r="F133" s="8"/>
      <c r="G133" s="17"/>
      <c r="H133" s="23"/>
      <c r="I133" s="23"/>
    </row>
    <row r="134" spans="1:18" ht="31.2" x14ac:dyDescent="0.3">
      <c r="A134" s="1" t="s">
        <v>445</v>
      </c>
      <c r="B134" s="1" t="s">
        <v>475</v>
      </c>
      <c r="C134" s="1" t="s">
        <v>476</v>
      </c>
      <c r="D134" s="1" t="s">
        <v>477</v>
      </c>
      <c r="E134" s="18" t="s">
        <v>201</v>
      </c>
      <c r="F134" s="8"/>
      <c r="G134" s="1" t="s">
        <v>472</v>
      </c>
      <c r="H134" s="1" t="s">
        <v>473</v>
      </c>
      <c r="I134" s="1" t="s">
        <v>474</v>
      </c>
    </row>
    <row r="135" spans="1:18" ht="15.6" x14ac:dyDescent="0.3">
      <c r="A135" s="7">
        <v>2626</v>
      </c>
      <c r="B135" s="7">
        <v>6338</v>
      </c>
      <c r="C135" s="7">
        <v>3950</v>
      </c>
      <c r="D135" s="7">
        <v>3046</v>
      </c>
      <c r="E135" s="8" t="s">
        <v>484</v>
      </c>
      <c r="F135" s="8" t="s">
        <v>202</v>
      </c>
      <c r="G135" s="7">
        <v>3755</v>
      </c>
      <c r="H135" s="7">
        <v>3755</v>
      </c>
      <c r="I135" s="7"/>
    </row>
    <row r="136" spans="1:18" ht="15.6" x14ac:dyDescent="0.3">
      <c r="A136" s="9">
        <v>3400</v>
      </c>
      <c r="B136" s="9">
        <v>0</v>
      </c>
      <c r="C136" s="9">
        <v>0</v>
      </c>
      <c r="D136" s="9">
        <v>0</v>
      </c>
      <c r="E136" s="5" t="s">
        <v>415</v>
      </c>
      <c r="F136" s="5" t="s">
        <v>203</v>
      </c>
      <c r="G136" s="9">
        <v>0</v>
      </c>
      <c r="H136" s="9">
        <v>0</v>
      </c>
      <c r="I136" s="9"/>
    </row>
    <row r="137" spans="1:18" ht="15.6" x14ac:dyDescent="0.3">
      <c r="A137" s="9">
        <v>0</v>
      </c>
      <c r="B137" s="9">
        <v>0</v>
      </c>
      <c r="C137" s="9">
        <v>4000</v>
      </c>
      <c r="D137" s="9">
        <v>0</v>
      </c>
      <c r="E137" s="5" t="s">
        <v>204</v>
      </c>
      <c r="F137" s="5" t="s">
        <v>205</v>
      </c>
      <c r="G137" s="9">
        <v>10000</v>
      </c>
      <c r="H137" s="9">
        <v>10000</v>
      </c>
      <c r="I137" s="9"/>
      <c r="M137" t="s">
        <v>98</v>
      </c>
    </row>
    <row r="138" spans="1:18" ht="15.6" x14ac:dyDescent="0.3">
      <c r="A138" s="9">
        <v>0</v>
      </c>
      <c r="B138" s="9">
        <v>0</v>
      </c>
      <c r="C138" s="9">
        <v>13662</v>
      </c>
      <c r="D138" s="9">
        <v>0</v>
      </c>
      <c r="E138" s="5" t="s">
        <v>153</v>
      </c>
      <c r="F138" s="5" t="s">
        <v>464</v>
      </c>
      <c r="G138" s="9">
        <v>0</v>
      </c>
      <c r="H138" s="9">
        <v>0</v>
      </c>
      <c r="I138" s="9"/>
    </row>
    <row r="139" spans="1:18" ht="15.6" x14ac:dyDescent="0.3">
      <c r="A139" s="7"/>
      <c r="B139" s="7" t="s">
        <v>98</v>
      </c>
      <c r="C139" s="7"/>
      <c r="D139" s="7"/>
      <c r="E139" s="8" t="s">
        <v>489</v>
      </c>
      <c r="F139" s="8" t="s">
        <v>206</v>
      </c>
      <c r="G139" s="7"/>
      <c r="H139" s="7"/>
      <c r="I139" s="7"/>
    </row>
    <row r="140" spans="1:18" ht="15.6" x14ac:dyDescent="0.3">
      <c r="A140" s="83"/>
      <c r="B140" s="83"/>
      <c r="C140" s="83"/>
      <c r="D140" s="83"/>
      <c r="E140" s="79" t="s">
        <v>155</v>
      </c>
      <c r="F140" s="42"/>
      <c r="G140" s="107">
        <v>22392</v>
      </c>
      <c r="H140" s="107">
        <v>22392</v>
      </c>
      <c r="I140" s="103"/>
    </row>
    <row r="141" spans="1:18" ht="15.6" x14ac:dyDescent="0.3">
      <c r="A141" s="15">
        <f>SUM(A135:A140)</f>
        <v>6026</v>
      </c>
      <c r="B141" s="15">
        <f>SUM(B135:B140)</f>
        <v>6338</v>
      </c>
      <c r="C141" s="15">
        <f>SUM(C135:C140)</f>
        <v>21612</v>
      </c>
      <c r="D141" s="15">
        <f>SUM(D135:D140)</f>
        <v>3046</v>
      </c>
      <c r="E141" s="16" t="s">
        <v>207</v>
      </c>
      <c r="F141" s="8"/>
      <c r="G141" s="15">
        <f t="shared" ref="G141" si="4">SUM(G135:G140)</f>
        <v>36147</v>
      </c>
      <c r="H141" s="15">
        <f t="shared" ref="H141:I141" si="5">SUM(H135:H140)</f>
        <v>36147</v>
      </c>
      <c r="I141" s="15">
        <f t="shared" si="5"/>
        <v>0</v>
      </c>
    </row>
    <row r="142" spans="1:18" ht="15.6" x14ac:dyDescent="0.3">
      <c r="A142" s="70">
        <v>5275</v>
      </c>
      <c r="B142" s="70">
        <v>10312</v>
      </c>
      <c r="C142" s="80">
        <f>SUM(C132-C141)</f>
        <v>0</v>
      </c>
      <c r="D142" s="86">
        <f>SUM(D132-D141)</f>
        <v>24432</v>
      </c>
      <c r="E142" s="73" t="s">
        <v>208</v>
      </c>
      <c r="F142" s="5"/>
      <c r="G142" s="80"/>
      <c r="H142" s="80"/>
      <c r="I142" s="80"/>
    </row>
    <row r="143" spans="1:18" ht="15.6" x14ac:dyDescent="0.3">
      <c r="A143" s="23"/>
      <c r="B143" s="23"/>
      <c r="C143" s="17"/>
      <c r="D143" s="23"/>
      <c r="E143" s="25"/>
      <c r="F143" s="8"/>
      <c r="G143" s="17"/>
      <c r="H143" s="1"/>
      <c r="I143" s="1"/>
    </row>
    <row r="144" spans="1:18" ht="15.6" x14ac:dyDescent="0.3">
      <c r="A144" s="23"/>
      <c r="B144" s="23"/>
      <c r="C144" s="17"/>
      <c r="D144" s="23"/>
      <c r="E144" s="25"/>
      <c r="F144" s="8"/>
      <c r="G144" s="17"/>
      <c r="H144" s="9"/>
      <c r="I144" s="9"/>
    </row>
    <row r="145" spans="1:18" s="13" customFormat="1" ht="31.2" x14ac:dyDescent="0.3">
      <c r="A145" s="1" t="s">
        <v>445</v>
      </c>
      <c r="B145" s="1" t="s">
        <v>475</v>
      </c>
      <c r="C145" s="1" t="s">
        <v>476</v>
      </c>
      <c r="D145" s="1" t="s">
        <v>477</v>
      </c>
      <c r="E145" s="2" t="s">
        <v>209</v>
      </c>
      <c r="F145" s="1" t="s">
        <v>1</v>
      </c>
      <c r="G145" s="1" t="s">
        <v>472</v>
      </c>
      <c r="H145" s="1" t="s">
        <v>473</v>
      </c>
      <c r="I145" s="1" t="s">
        <v>474</v>
      </c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s="13" customFormat="1" ht="15.6" x14ac:dyDescent="0.3">
      <c r="A146" s="3">
        <v>191</v>
      </c>
      <c r="B146" s="3">
        <v>191</v>
      </c>
      <c r="C146" s="33">
        <v>0</v>
      </c>
      <c r="D146" s="3">
        <v>0</v>
      </c>
      <c r="E146" s="5" t="s">
        <v>210</v>
      </c>
      <c r="F146" s="6" t="s">
        <v>211</v>
      </c>
      <c r="G146" s="33">
        <v>0</v>
      </c>
      <c r="H146" s="33">
        <v>0</v>
      </c>
      <c r="I146" s="33">
        <v>0</v>
      </c>
      <c r="J146" s="10"/>
      <c r="K146" s="10"/>
      <c r="L146" s="10"/>
      <c r="M146" s="10" t="s">
        <v>98</v>
      </c>
      <c r="N146" s="10"/>
      <c r="O146" s="10"/>
      <c r="P146" s="10"/>
      <c r="Q146" s="10"/>
      <c r="R146" s="10"/>
    </row>
    <row r="147" spans="1:18" ht="15.6" x14ac:dyDescent="0.3">
      <c r="A147" s="7"/>
      <c r="B147" s="7"/>
      <c r="C147" s="7"/>
      <c r="D147" s="7"/>
      <c r="E147" s="8" t="s">
        <v>22</v>
      </c>
      <c r="F147" s="8" t="s">
        <v>212</v>
      </c>
      <c r="G147" s="7"/>
      <c r="H147" s="7"/>
      <c r="I147" s="7"/>
    </row>
    <row r="148" spans="1:18" ht="15.6" x14ac:dyDescent="0.3">
      <c r="A148" s="7"/>
      <c r="B148" s="7"/>
      <c r="C148" s="7"/>
      <c r="D148" s="7"/>
      <c r="E148" s="8" t="s">
        <v>213</v>
      </c>
      <c r="F148" s="8" t="s">
        <v>214</v>
      </c>
      <c r="G148" s="7"/>
      <c r="H148" s="9"/>
      <c r="I148" s="9"/>
      <c r="M148" t="s">
        <v>98</v>
      </c>
    </row>
    <row r="149" spans="1:18" ht="15.6" x14ac:dyDescent="0.3">
      <c r="A149" s="7"/>
      <c r="B149" s="7"/>
      <c r="C149" s="7"/>
      <c r="D149" s="7"/>
      <c r="E149" s="8" t="s">
        <v>215</v>
      </c>
      <c r="F149" s="8" t="s">
        <v>216</v>
      </c>
      <c r="G149" s="7"/>
      <c r="H149" s="1"/>
      <c r="I149" s="1"/>
    </row>
    <row r="150" spans="1:18" ht="15.6" x14ac:dyDescent="0.3">
      <c r="A150" s="15">
        <f>SUM(A146:A149)</f>
        <v>191</v>
      </c>
      <c r="B150" s="15">
        <f>SUM(B146:B149)</f>
        <v>191</v>
      </c>
      <c r="C150" s="15">
        <f t="shared" ref="C150" si="6">SUM(C146:C149)</f>
        <v>0</v>
      </c>
      <c r="D150" s="15">
        <v>0</v>
      </c>
      <c r="E150" s="16" t="s">
        <v>217</v>
      </c>
      <c r="F150" s="8"/>
      <c r="G150" s="15">
        <f t="shared" ref="G150" si="7">SUM(G144:G149)</f>
        <v>0</v>
      </c>
      <c r="H150" s="101">
        <v>0</v>
      </c>
      <c r="I150" s="101">
        <v>0</v>
      </c>
    </row>
    <row r="151" spans="1:18" ht="15.6" x14ac:dyDescent="0.3">
      <c r="A151" s="7"/>
      <c r="B151" s="7"/>
      <c r="C151" s="17"/>
      <c r="D151" s="7"/>
      <c r="E151" s="8"/>
      <c r="F151" s="8"/>
      <c r="G151" s="17"/>
      <c r="H151" s="17"/>
      <c r="I151" s="17"/>
    </row>
    <row r="152" spans="1:18" ht="31.2" x14ac:dyDescent="0.3">
      <c r="A152" s="1" t="s">
        <v>445</v>
      </c>
      <c r="B152" s="1" t="s">
        <v>475</v>
      </c>
      <c r="C152" s="1" t="s">
        <v>476</v>
      </c>
      <c r="D152" s="1" t="s">
        <v>477</v>
      </c>
      <c r="E152" s="2" t="s">
        <v>218</v>
      </c>
      <c r="F152" s="1" t="s">
        <v>1</v>
      </c>
      <c r="G152" s="1" t="s">
        <v>472</v>
      </c>
      <c r="H152" s="1" t="s">
        <v>473</v>
      </c>
      <c r="I152" s="1" t="s">
        <v>474</v>
      </c>
    </row>
    <row r="153" spans="1:18" ht="15.6" x14ac:dyDescent="0.3">
      <c r="A153" s="36"/>
      <c r="B153" s="39">
        <v>0</v>
      </c>
      <c r="C153" s="39">
        <v>0</v>
      </c>
      <c r="D153" s="37">
        <v>0</v>
      </c>
      <c r="E153" s="38" t="s">
        <v>219</v>
      </c>
      <c r="F153" s="36"/>
      <c r="G153" s="39"/>
      <c r="H153" s="1"/>
      <c r="I153" s="1"/>
      <c r="M153" t="s">
        <v>98</v>
      </c>
    </row>
    <row r="154" spans="1:18" ht="15.6" x14ac:dyDescent="0.3">
      <c r="A154" s="7">
        <v>191</v>
      </c>
      <c r="B154" s="7"/>
      <c r="C154" s="7"/>
      <c r="D154" s="7"/>
      <c r="E154" s="8" t="s">
        <v>189</v>
      </c>
      <c r="F154" s="8" t="s">
        <v>220</v>
      </c>
      <c r="G154" s="7"/>
      <c r="H154" s="102"/>
      <c r="I154" s="102"/>
    </row>
    <row r="155" spans="1:18" ht="15.6" x14ac:dyDescent="0.3">
      <c r="A155" s="83"/>
      <c r="B155" s="83"/>
      <c r="C155" s="83"/>
      <c r="D155" s="83"/>
      <c r="E155" s="79" t="s">
        <v>155</v>
      </c>
      <c r="F155" s="5"/>
      <c r="G155" s="83"/>
      <c r="H155" s="83"/>
      <c r="I155" s="83"/>
    </row>
    <row r="156" spans="1:18" ht="15.6" x14ac:dyDescent="0.3">
      <c r="A156" s="15"/>
      <c r="B156" s="15">
        <v>0</v>
      </c>
      <c r="C156" s="15">
        <f>SUM(C153:C154)</f>
        <v>0</v>
      </c>
      <c r="D156" s="15">
        <v>0</v>
      </c>
      <c r="E156" s="16" t="s">
        <v>221</v>
      </c>
      <c r="F156" s="8"/>
      <c r="G156" s="15">
        <f t="shared" ref="G156:H156" si="8">SUM(G150:G155)</f>
        <v>0</v>
      </c>
      <c r="H156" s="15">
        <f t="shared" si="8"/>
        <v>0</v>
      </c>
      <c r="I156" s="15">
        <f t="shared" ref="I156" si="9">SUM(I150:I155)</f>
        <v>0</v>
      </c>
    </row>
    <row r="157" spans="1:18" ht="15.6" x14ac:dyDescent="0.3">
      <c r="A157" s="70">
        <f>SUM(A150-A156)</f>
        <v>191</v>
      </c>
      <c r="B157" s="70">
        <v>0</v>
      </c>
      <c r="C157" s="70">
        <f>SUM(C150-C156)</f>
        <v>0</v>
      </c>
      <c r="D157" s="70"/>
      <c r="E157" s="73" t="s">
        <v>222</v>
      </c>
      <c r="F157" s="5"/>
      <c r="G157" s="70"/>
      <c r="H157" s="70"/>
      <c r="I157" s="70"/>
    </row>
    <row r="158" spans="1:18" ht="31.2" x14ac:dyDescent="0.3">
      <c r="A158" s="1" t="s">
        <v>445</v>
      </c>
      <c r="B158" s="1" t="s">
        <v>475</v>
      </c>
      <c r="C158" s="1" t="s">
        <v>476</v>
      </c>
      <c r="D158" s="1" t="s">
        <v>477</v>
      </c>
      <c r="E158" s="2" t="s">
        <v>223</v>
      </c>
      <c r="F158" s="1" t="s">
        <v>1</v>
      </c>
      <c r="G158" s="1" t="s">
        <v>472</v>
      </c>
      <c r="H158" s="1" t="s">
        <v>473</v>
      </c>
      <c r="I158" s="1" t="s">
        <v>474</v>
      </c>
    </row>
    <row r="159" spans="1:18" ht="15.6" x14ac:dyDescent="0.3">
      <c r="A159" s="3">
        <v>16742</v>
      </c>
      <c r="B159" s="3">
        <v>17598</v>
      </c>
      <c r="C159" s="33">
        <v>17598</v>
      </c>
      <c r="D159" s="33">
        <v>17712</v>
      </c>
      <c r="E159" s="5" t="s">
        <v>224</v>
      </c>
      <c r="F159" s="6" t="s">
        <v>225</v>
      </c>
      <c r="G159" s="33">
        <v>21466</v>
      </c>
      <c r="H159" s="33">
        <v>21466</v>
      </c>
      <c r="I159" s="33"/>
    </row>
    <row r="160" spans="1:18" ht="15.6" x14ac:dyDescent="0.3">
      <c r="A160" s="7">
        <v>665</v>
      </c>
      <c r="B160" s="7">
        <v>114</v>
      </c>
      <c r="C160" s="20">
        <v>100</v>
      </c>
      <c r="D160" s="7">
        <v>100</v>
      </c>
      <c r="E160" s="8" t="s">
        <v>22</v>
      </c>
      <c r="F160" s="8" t="s">
        <v>226</v>
      </c>
      <c r="G160" s="20">
        <v>100</v>
      </c>
      <c r="H160" s="20">
        <v>100</v>
      </c>
      <c r="I160" s="20"/>
    </row>
    <row r="161" spans="1:23" ht="15.6" x14ac:dyDescent="0.3">
      <c r="A161" s="7">
        <v>0</v>
      </c>
      <c r="B161" s="7">
        <v>0</v>
      </c>
      <c r="C161" s="9">
        <v>0</v>
      </c>
      <c r="D161" s="7">
        <v>0</v>
      </c>
      <c r="E161" s="8" t="s">
        <v>167</v>
      </c>
      <c r="F161" s="8" t="s">
        <v>227</v>
      </c>
      <c r="G161" s="9">
        <v>0</v>
      </c>
      <c r="H161" s="9">
        <v>0</v>
      </c>
      <c r="I161" s="9"/>
      <c r="M161" t="s">
        <v>98</v>
      </c>
    </row>
    <row r="162" spans="1:23" ht="15.6" x14ac:dyDescent="0.3">
      <c r="A162" s="7">
        <v>191</v>
      </c>
      <c r="B162" s="7">
        <v>0</v>
      </c>
      <c r="C162" s="7">
        <v>10000</v>
      </c>
      <c r="D162" s="7">
        <v>10000</v>
      </c>
      <c r="E162" s="8" t="s">
        <v>283</v>
      </c>
      <c r="F162" s="8" t="s">
        <v>228</v>
      </c>
      <c r="G162" s="7">
        <v>15000</v>
      </c>
      <c r="H162" s="7">
        <v>15000</v>
      </c>
      <c r="I162" s="7"/>
    </row>
    <row r="163" spans="1:23" ht="15.6" x14ac:dyDescent="0.3">
      <c r="A163" s="15">
        <f>SUM(A159:A162)</f>
        <v>17598</v>
      </c>
      <c r="B163" s="15">
        <f>SUM(B159:B162)</f>
        <v>17712</v>
      </c>
      <c r="C163" s="15">
        <f t="shared" ref="C163" si="10">SUM(C159:C162)</f>
        <v>27698</v>
      </c>
      <c r="D163" s="15">
        <f>SUM(D157:D162)</f>
        <v>27812</v>
      </c>
      <c r="E163" s="16" t="s">
        <v>229</v>
      </c>
      <c r="F163" s="8"/>
      <c r="G163" s="15">
        <f>SUM(G158:G162)</f>
        <v>36566</v>
      </c>
      <c r="H163" s="15">
        <f>SUM(H158:H162)</f>
        <v>36566</v>
      </c>
      <c r="I163" s="15">
        <f>SUM(I158:I162)</f>
        <v>0</v>
      </c>
    </row>
    <row r="164" spans="1:23" ht="15.6" x14ac:dyDescent="0.3">
      <c r="A164" s="7"/>
      <c r="B164" s="7"/>
      <c r="C164" s="17"/>
      <c r="D164" s="7"/>
      <c r="E164" s="8"/>
      <c r="F164" s="8"/>
      <c r="G164" s="17"/>
      <c r="H164" s="23"/>
      <c r="I164" s="23"/>
    </row>
    <row r="165" spans="1:23" ht="31.2" x14ac:dyDescent="0.3">
      <c r="A165" s="1" t="s">
        <v>445</v>
      </c>
      <c r="B165" s="1" t="s">
        <v>475</v>
      </c>
      <c r="C165" s="1" t="s">
        <v>476</v>
      </c>
      <c r="D165" s="1" t="s">
        <v>477</v>
      </c>
      <c r="E165" s="2" t="s">
        <v>230</v>
      </c>
      <c r="F165" s="1" t="s">
        <v>1</v>
      </c>
      <c r="G165" s="1" t="s">
        <v>472</v>
      </c>
      <c r="H165" s="1" t="s">
        <v>473</v>
      </c>
      <c r="I165" s="1" t="s">
        <v>474</v>
      </c>
    </row>
    <row r="166" spans="1:23" ht="15.6" x14ac:dyDescent="0.3">
      <c r="A166" s="9">
        <v>0</v>
      </c>
      <c r="B166" s="9">
        <v>0</v>
      </c>
      <c r="C166" s="9">
        <v>10000</v>
      </c>
      <c r="D166" s="9">
        <v>6346</v>
      </c>
      <c r="E166" s="5" t="s">
        <v>231</v>
      </c>
      <c r="F166" s="5" t="s">
        <v>232</v>
      </c>
      <c r="G166" s="9">
        <v>15000</v>
      </c>
      <c r="H166" s="9">
        <v>15000</v>
      </c>
      <c r="I166" s="9"/>
    </row>
    <row r="167" spans="1:23" ht="15.6" x14ac:dyDescent="0.3">
      <c r="A167" s="7">
        <v>0</v>
      </c>
      <c r="B167" s="7">
        <v>0</v>
      </c>
      <c r="C167" s="9">
        <v>0</v>
      </c>
      <c r="D167" s="7">
        <v>0</v>
      </c>
      <c r="E167" s="8" t="s">
        <v>167</v>
      </c>
      <c r="F167" s="8" t="s">
        <v>233</v>
      </c>
      <c r="G167" s="9">
        <v>0</v>
      </c>
      <c r="H167" s="9">
        <v>0</v>
      </c>
      <c r="I167" s="9"/>
    </row>
    <row r="168" spans="1:23" ht="15.6" x14ac:dyDescent="0.3">
      <c r="A168" s="7"/>
      <c r="B168" s="7"/>
      <c r="C168" s="9"/>
      <c r="D168" s="7"/>
      <c r="E168" s="8" t="s">
        <v>234</v>
      </c>
      <c r="F168" s="8" t="s">
        <v>235</v>
      </c>
      <c r="G168" s="9">
        <v>0</v>
      </c>
      <c r="H168" s="9">
        <v>0</v>
      </c>
      <c r="I168" s="9"/>
    </row>
    <row r="169" spans="1:23" ht="15.6" x14ac:dyDescent="0.3">
      <c r="A169" s="7">
        <v>0</v>
      </c>
      <c r="B169" s="7">
        <v>0</v>
      </c>
      <c r="C169" s="7">
        <v>17698</v>
      </c>
      <c r="D169" s="7">
        <v>0</v>
      </c>
      <c r="E169" s="8" t="s">
        <v>153</v>
      </c>
      <c r="F169" s="8" t="s">
        <v>465</v>
      </c>
      <c r="G169" s="7">
        <v>15000</v>
      </c>
      <c r="H169" s="7">
        <v>15000</v>
      </c>
      <c r="I169" s="7"/>
    </row>
    <row r="170" spans="1:23" ht="15.6" x14ac:dyDescent="0.3">
      <c r="A170" s="83"/>
      <c r="B170" s="83"/>
      <c r="C170" s="83"/>
      <c r="D170" s="83"/>
      <c r="E170" s="79" t="s">
        <v>155</v>
      </c>
      <c r="F170" s="8"/>
      <c r="G170" s="83">
        <v>6566</v>
      </c>
      <c r="H170" s="83">
        <v>6566</v>
      </c>
      <c r="I170" s="83"/>
    </row>
    <row r="171" spans="1:23" ht="15.6" x14ac:dyDescent="0.3">
      <c r="A171" s="15">
        <f>SUM(A166:A170)</f>
        <v>0</v>
      </c>
      <c r="B171" s="15">
        <f>SUM(B166:B170)</f>
        <v>0</v>
      </c>
      <c r="C171" s="15">
        <f>SUM(C166:C170)</f>
        <v>27698</v>
      </c>
      <c r="D171" s="15">
        <f>SUM(D166:D170)</f>
        <v>6346</v>
      </c>
      <c r="E171" s="16" t="s">
        <v>236</v>
      </c>
      <c r="F171" s="8"/>
      <c r="G171" s="15">
        <f>SUM(G164:G170)</f>
        <v>36566</v>
      </c>
      <c r="H171" s="15">
        <f>SUM(H164:H170)</f>
        <v>36566</v>
      </c>
      <c r="I171" s="15">
        <f>SUM(I164:I170)</f>
        <v>0</v>
      </c>
    </row>
    <row r="172" spans="1:23" ht="15.6" x14ac:dyDescent="0.3">
      <c r="A172" s="70">
        <f>SUM(A163-A171)</f>
        <v>17598</v>
      </c>
      <c r="B172" s="70">
        <f>SUM(B163-B171)</f>
        <v>17712</v>
      </c>
      <c r="C172" s="70">
        <f>SUM(C163-C171)</f>
        <v>0</v>
      </c>
      <c r="D172" s="70">
        <f>SUM(D163-D171)</f>
        <v>21466</v>
      </c>
      <c r="E172" s="73" t="s">
        <v>237</v>
      </c>
      <c r="F172" s="5"/>
      <c r="G172" s="70">
        <f>SUM(G163-G171)</f>
        <v>0</v>
      </c>
      <c r="H172" s="70"/>
      <c r="I172" s="70"/>
    </row>
    <row r="173" spans="1:23" ht="31.2" x14ac:dyDescent="0.3">
      <c r="A173" s="1" t="s">
        <v>445</v>
      </c>
      <c r="B173" s="1" t="s">
        <v>475</v>
      </c>
      <c r="C173" s="1" t="s">
        <v>476</v>
      </c>
      <c r="D173" s="1" t="s">
        <v>477</v>
      </c>
      <c r="E173" s="2" t="s">
        <v>238</v>
      </c>
      <c r="F173" s="1" t="s">
        <v>1</v>
      </c>
      <c r="G173" s="1" t="s">
        <v>472</v>
      </c>
      <c r="H173" s="1" t="s">
        <v>473</v>
      </c>
      <c r="I173" s="1" t="s">
        <v>474</v>
      </c>
    </row>
    <row r="174" spans="1:23" ht="15.6" x14ac:dyDescent="0.3">
      <c r="A174" s="3">
        <v>142406</v>
      </c>
      <c r="B174" s="3">
        <v>138915</v>
      </c>
      <c r="C174" s="33">
        <v>138915</v>
      </c>
      <c r="D174" s="33">
        <v>131447</v>
      </c>
      <c r="E174" s="5" t="s">
        <v>239</v>
      </c>
      <c r="F174" s="6" t="s">
        <v>240</v>
      </c>
      <c r="G174" s="33">
        <v>120195</v>
      </c>
      <c r="H174" s="33">
        <v>120195</v>
      </c>
      <c r="I174" s="33"/>
    </row>
    <row r="175" spans="1:23" s="13" customFormat="1" ht="15.6" x14ac:dyDescent="0.3">
      <c r="A175" s="7">
        <v>133969</v>
      </c>
      <c r="B175" s="7">
        <v>133495</v>
      </c>
      <c r="C175" s="20">
        <v>125000</v>
      </c>
      <c r="D175" s="7">
        <v>142926</v>
      </c>
      <c r="E175" s="8" t="s">
        <v>241</v>
      </c>
      <c r="F175" s="8" t="s">
        <v>242</v>
      </c>
      <c r="G175" s="20">
        <v>140000</v>
      </c>
      <c r="H175" s="20">
        <v>140000</v>
      </c>
      <c r="I175" s="2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5.6" x14ac:dyDescent="0.3">
      <c r="A176" s="7">
        <v>0</v>
      </c>
      <c r="B176" s="7">
        <v>0</v>
      </c>
      <c r="C176" s="20">
        <v>750</v>
      </c>
      <c r="D176" s="7">
        <v>750</v>
      </c>
      <c r="E176" s="8" t="s">
        <v>243</v>
      </c>
      <c r="F176" s="8" t="s">
        <v>244</v>
      </c>
      <c r="G176" s="20">
        <v>750</v>
      </c>
      <c r="H176" s="20">
        <v>750</v>
      </c>
      <c r="I176" s="20"/>
    </row>
    <row r="177" spans="1:9" ht="15.6" x14ac:dyDescent="0.3">
      <c r="A177" s="7">
        <v>5159</v>
      </c>
      <c r="B177" s="7">
        <v>991</v>
      </c>
      <c r="C177" s="20">
        <v>800</v>
      </c>
      <c r="D177" s="7">
        <v>640</v>
      </c>
      <c r="E177" s="8" t="s">
        <v>22</v>
      </c>
      <c r="F177" s="8" t="s">
        <v>245</v>
      </c>
      <c r="G177" s="20">
        <v>675</v>
      </c>
      <c r="H177" s="20">
        <v>675</v>
      </c>
      <c r="I177" s="20"/>
    </row>
    <row r="178" spans="1:9" ht="15.6" x14ac:dyDescent="0.3">
      <c r="A178" s="7">
        <v>0</v>
      </c>
      <c r="B178" s="7">
        <v>0</v>
      </c>
      <c r="C178" s="20">
        <v>30000</v>
      </c>
      <c r="D178" s="7">
        <v>0</v>
      </c>
      <c r="E178" s="8" t="s">
        <v>167</v>
      </c>
      <c r="F178" s="8" t="s">
        <v>246</v>
      </c>
      <c r="G178" s="20">
        <v>595000</v>
      </c>
      <c r="H178" s="20">
        <v>595000</v>
      </c>
      <c r="I178" s="20"/>
    </row>
    <row r="179" spans="1:9" ht="15.6" x14ac:dyDescent="0.3">
      <c r="A179" s="7"/>
      <c r="B179" s="7"/>
      <c r="C179" s="7"/>
      <c r="D179" s="7"/>
      <c r="E179" s="8" t="s">
        <v>247</v>
      </c>
      <c r="F179" s="8" t="s">
        <v>248</v>
      </c>
      <c r="G179" s="7"/>
      <c r="H179" s="7"/>
      <c r="I179" s="7"/>
    </row>
    <row r="180" spans="1:9" ht="15.6" x14ac:dyDescent="0.3">
      <c r="A180" s="15">
        <f>SUM(A174:A179)</f>
        <v>281534</v>
      </c>
      <c r="B180" s="15">
        <f>SUM(B174:B179)</f>
        <v>273401</v>
      </c>
      <c r="C180" s="15">
        <f>SUM(C174:C179)</f>
        <v>295465</v>
      </c>
      <c r="D180" s="15">
        <f>SUM(D174:D179)</f>
        <v>275763</v>
      </c>
      <c r="E180" s="16" t="s">
        <v>249</v>
      </c>
      <c r="F180" s="8"/>
      <c r="G180" s="15">
        <f t="shared" ref="G180" si="11">SUM(G174:G179)</f>
        <v>856620</v>
      </c>
      <c r="H180" s="15">
        <f t="shared" ref="H180:I180" si="12">SUM(H174:H179)</f>
        <v>856620</v>
      </c>
      <c r="I180" s="15">
        <f t="shared" si="12"/>
        <v>0</v>
      </c>
    </row>
    <row r="181" spans="1:9" ht="15.6" x14ac:dyDescent="0.3">
      <c r="A181" s="7"/>
      <c r="B181" s="7"/>
      <c r="C181" s="17"/>
      <c r="D181" s="7"/>
      <c r="E181" s="8"/>
      <c r="F181" s="8"/>
      <c r="G181" s="17"/>
      <c r="H181" s="1"/>
      <c r="I181" s="1"/>
    </row>
    <row r="182" spans="1:9" ht="31.2" x14ac:dyDescent="0.3">
      <c r="A182" s="1" t="s">
        <v>445</v>
      </c>
      <c r="B182" s="1" t="s">
        <v>475</v>
      </c>
      <c r="C182" s="1" t="s">
        <v>476</v>
      </c>
      <c r="D182" s="1" t="s">
        <v>477</v>
      </c>
      <c r="E182" s="2" t="s">
        <v>250</v>
      </c>
      <c r="F182" s="1" t="s">
        <v>1</v>
      </c>
      <c r="G182" s="1" t="s">
        <v>472</v>
      </c>
      <c r="H182" s="1" t="s">
        <v>473</v>
      </c>
      <c r="I182" s="1" t="s">
        <v>474</v>
      </c>
    </row>
    <row r="183" spans="1:9" ht="15.6" x14ac:dyDescent="0.3">
      <c r="A183" s="7">
        <v>12581</v>
      </c>
      <c r="B183" s="7">
        <v>13211</v>
      </c>
      <c r="C183" s="20">
        <v>11800</v>
      </c>
      <c r="D183" s="7">
        <v>11250</v>
      </c>
      <c r="E183" s="8" t="s">
        <v>114</v>
      </c>
      <c r="F183" s="8" t="s">
        <v>251</v>
      </c>
      <c r="G183" s="20">
        <v>12650</v>
      </c>
      <c r="H183" s="20">
        <v>12650</v>
      </c>
      <c r="I183" s="20"/>
    </row>
    <row r="184" spans="1:9" ht="15.6" x14ac:dyDescent="0.3">
      <c r="A184" s="7">
        <v>24701</v>
      </c>
      <c r="B184" s="7">
        <v>25935</v>
      </c>
      <c r="C184" s="20">
        <v>31900</v>
      </c>
      <c r="D184" s="7">
        <v>30900</v>
      </c>
      <c r="E184" s="8" t="s">
        <v>116</v>
      </c>
      <c r="F184" s="8" t="s">
        <v>252</v>
      </c>
      <c r="G184" s="20">
        <v>35600</v>
      </c>
      <c r="H184" s="20">
        <v>35600</v>
      </c>
      <c r="I184" s="20"/>
    </row>
    <row r="185" spans="1:9" ht="15.6" x14ac:dyDescent="0.3">
      <c r="A185" s="7">
        <v>1987</v>
      </c>
      <c r="B185" s="7">
        <v>4401</v>
      </c>
      <c r="C185" s="20">
        <v>6000</v>
      </c>
      <c r="D185" s="7">
        <v>6000</v>
      </c>
      <c r="E185" s="8" t="s">
        <v>118</v>
      </c>
      <c r="F185" s="8" t="s">
        <v>253</v>
      </c>
      <c r="G185" s="20">
        <v>6480</v>
      </c>
      <c r="H185" s="20">
        <v>6480</v>
      </c>
      <c r="I185" s="20"/>
    </row>
    <row r="186" spans="1:9" ht="15.6" x14ac:dyDescent="0.3">
      <c r="A186" s="7">
        <v>5871</v>
      </c>
      <c r="B186" s="7">
        <v>6750</v>
      </c>
      <c r="C186" s="20">
        <v>7395</v>
      </c>
      <c r="D186" s="7">
        <v>7215</v>
      </c>
      <c r="E186" s="8" t="s">
        <v>50</v>
      </c>
      <c r="F186" s="8" t="s">
        <v>254</v>
      </c>
      <c r="G186" s="20">
        <v>8090</v>
      </c>
      <c r="H186" s="20">
        <v>8090</v>
      </c>
      <c r="I186" s="20"/>
    </row>
    <row r="187" spans="1:9" ht="15.6" x14ac:dyDescent="0.3">
      <c r="A187" s="7">
        <v>1598</v>
      </c>
      <c r="B187" s="7">
        <v>836</v>
      </c>
      <c r="C187" s="20">
        <v>3375</v>
      </c>
      <c r="D187" s="7">
        <v>2000</v>
      </c>
      <c r="E187" s="8" t="s">
        <v>52</v>
      </c>
      <c r="F187" s="8" t="s">
        <v>255</v>
      </c>
      <c r="G187" s="20">
        <v>5400</v>
      </c>
      <c r="H187" s="20">
        <v>5400</v>
      </c>
      <c r="I187" s="20"/>
    </row>
    <row r="188" spans="1:9" ht="15.6" x14ac:dyDescent="0.3">
      <c r="A188" s="7">
        <v>30760</v>
      </c>
      <c r="B188" s="7">
        <v>32813</v>
      </c>
      <c r="C188" s="20">
        <v>38100</v>
      </c>
      <c r="D188" s="7">
        <v>35400</v>
      </c>
      <c r="E188" s="8" t="s">
        <v>54</v>
      </c>
      <c r="F188" s="8" t="s">
        <v>256</v>
      </c>
      <c r="G188" s="20">
        <v>43000</v>
      </c>
      <c r="H188" s="20">
        <v>43000</v>
      </c>
      <c r="I188" s="20"/>
    </row>
    <row r="189" spans="1:9" ht="15.6" x14ac:dyDescent="0.3">
      <c r="A189" s="7">
        <v>26935</v>
      </c>
      <c r="B189" s="7">
        <v>25393</v>
      </c>
      <c r="C189" s="20">
        <v>31200</v>
      </c>
      <c r="D189" s="7">
        <v>24677</v>
      </c>
      <c r="E189" s="8" t="s">
        <v>58</v>
      </c>
      <c r="F189" s="8" t="s">
        <v>257</v>
      </c>
      <c r="G189" s="20">
        <v>31200</v>
      </c>
      <c r="H189" s="20">
        <v>31200</v>
      </c>
      <c r="I189" s="20"/>
    </row>
    <row r="190" spans="1:9" ht="15.6" x14ac:dyDescent="0.3">
      <c r="A190" s="7">
        <v>1569</v>
      </c>
      <c r="B190" s="7">
        <v>1933</v>
      </c>
      <c r="C190" s="20">
        <v>2000</v>
      </c>
      <c r="D190" s="7">
        <v>1226</v>
      </c>
      <c r="E190" s="8" t="s">
        <v>258</v>
      </c>
      <c r="F190" s="8" t="s">
        <v>259</v>
      </c>
      <c r="G190" s="20">
        <v>2500</v>
      </c>
      <c r="H190" s="20">
        <v>2500</v>
      </c>
      <c r="I190" s="20"/>
    </row>
    <row r="191" spans="1:9" ht="15.6" x14ac:dyDescent="0.3">
      <c r="A191" s="7">
        <v>10659</v>
      </c>
      <c r="B191" s="7">
        <v>9016</v>
      </c>
      <c r="C191" s="20">
        <v>18000</v>
      </c>
      <c r="D191" s="7">
        <v>10000</v>
      </c>
      <c r="E191" s="8" t="s">
        <v>260</v>
      </c>
      <c r="F191" s="8" t="s">
        <v>261</v>
      </c>
      <c r="G191" s="20">
        <v>20000</v>
      </c>
      <c r="H191" s="20">
        <v>20000</v>
      </c>
      <c r="I191" s="20"/>
    </row>
    <row r="192" spans="1:9" ht="15.6" x14ac:dyDescent="0.3">
      <c r="A192" s="9">
        <v>841</v>
      </c>
      <c r="B192" s="9">
        <v>1366</v>
      </c>
      <c r="C192" s="20">
        <v>0</v>
      </c>
      <c r="D192" s="9">
        <v>0</v>
      </c>
      <c r="E192" s="5" t="s">
        <v>262</v>
      </c>
      <c r="F192" s="5" t="s">
        <v>263</v>
      </c>
      <c r="G192" s="20">
        <v>0</v>
      </c>
      <c r="H192" s="20">
        <v>0</v>
      </c>
      <c r="I192" s="20"/>
    </row>
    <row r="193" spans="1:84" ht="15.6" x14ac:dyDescent="0.3">
      <c r="A193" s="9">
        <v>300</v>
      </c>
      <c r="B193" s="9">
        <v>300</v>
      </c>
      <c r="C193" s="9">
        <v>500</v>
      </c>
      <c r="D193" s="9">
        <v>300</v>
      </c>
      <c r="E193" s="5" t="s">
        <v>264</v>
      </c>
      <c r="F193" s="5" t="s">
        <v>265</v>
      </c>
      <c r="G193" s="9">
        <v>350</v>
      </c>
      <c r="H193" s="9">
        <v>350</v>
      </c>
      <c r="I193" s="9"/>
    </row>
    <row r="194" spans="1:84" ht="15.6" x14ac:dyDescent="0.3">
      <c r="A194" s="9">
        <v>4817</v>
      </c>
      <c r="B194" s="9">
        <v>0</v>
      </c>
      <c r="C194" s="9">
        <v>0</v>
      </c>
      <c r="D194" s="9">
        <v>0</v>
      </c>
      <c r="E194" s="5" t="s">
        <v>425</v>
      </c>
      <c r="F194" s="5" t="s">
        <v>266</v>
      </c>
      <c r="G194" s="9">
        <v>0</v>
      </c>
      <c r="H194" s="9">
        <v>0</v>
      </c>
      <c r="I194" s="9"/>
    </row>
    <row r="195" spans="1:84" ht="15.6" x14ac:dyDescent="0.3">
      <c r="A195" s="9">
        <v>0</v>
      </c>
      <c r="B195" s="9">
        <v>0</v>
      </c>
      <c r="C195" s="20">
        <v>30000</v>
      </c>
      <c r="D195" s="9">
        <v>0</v>
      </c>
      <c r="E195" s="5" t="s">
        <v>267</v>
      </c>
      <c r="F195" s="5" t="s">
        <v>268</v>
      </c>
      <c r="G195" s="20">
        <v>595000</v>
      </c>
      <c r="H195" s="20">
        <v>595000</v>
      </c>
      <c r="I195" s="20"/>
    </row>
    <row r="196" spans="1:84" ht="15.6" x14ac:dyDescent="0.3">
      <c r="A196" s="9">
        <v>0</v>
      </c>
      <c r="B196" s="9">
        <v>0</v>
      </c>
      <c r="C196" s="9">
        <v>0</v>
      </c>
      <c r="D196" s="9">
        <v>0</v>
      </c>
      <c r="E196" s="5" t="s">
        <v>426</v>
      </c>
      <c r="F196" s="5" t="s">
        <v>269</v>
      </c>
      <c r="G196" s="9">
        <v>0</v>
      </c>
      <c r="H196" s="9">
        <v>0</v>
      </c>
      <c r="I196" s="9"/>
    </row>
    <row r="197" spans="1:84" ht="15.6" x14ac:dyDescent="0.3">
      <c r="A197" s="9">
        <v>0</v>
      </c>
      <c r="B197" s="9">
        <v>0</v>
      </c>
      <c r="C197" s="9">
        <v>60000</v>
      </c>
      <c r="D197" s="9">
        <v>0</v>
      </c>
      <c r="E197" s="5" t="s">
        <v>153</v>
      </c>
      <c r="F197" s="5" t="s">
        <v>270</v>
      </c>
      <c r="G197" s="9">
        <v>50000</v>
      </c>
      <c r="H197" s="9">
        <v>50000</v>
      </c>
      <c r="I197" s="9"/>
      <c r="L197" t="s">
        <v>98</v>
      </c>
    </row>
    <row r="198" spans="1:84" ht="15.6" x14ac:dyDescent="0.3">
      <c r="A198" s="9">
        <v>20000</v>
      </c>
      <c r="B198" s="9">
        <v>20000</v>
      </c>
      <c r="C198" s="9">
        <v>10000</v>
      </c>
      <c r="D198" s="9">
        <v>10000</v>
      </c>
      <c r="E198" s="5" t="s">
        <v>271</v>
      </c>
      <c r="F198" s="5" t="s">
        <v>272</v>
      </c>
      <c r="G198" s="9">
        <v>10000</v>
      </c>
      <c r="H198" s="9">
        <v>10000</v>
      </c>
      <c r="I198" s="9"/>
    </row>
    <row r="199" spans="1:84" ht="15.6" x14ac:dyDescent="0.3">
      <c r="A199" s="9">
        <v>0</v>
      </c>
      <c r="B199" s="9">
        <v>0</v>
      </c>
      <c r="C199" s="9">
        <v>16600</v>
      </c>
      <c r="D199" s="9">
        <v>16600</v>
      </c>
      <c r="E199" s="8" t="s">
        <v>458</v>
      </c>
      <c r="F199" s="5" t="s">
        <v>462</v>
      </c>
      <c r="G199" s="9">
        <v>10000</v>
      </c>
      <c r="H199" s="9">
        <v>10000</v>
      </c>
      <c r="I199" s="9"/>
      <c r="L199" t="s">
        <v>98</v>
      </c>
    </row>
    <row r="200" spans="1:84" ht="15.6" x14ac:dyDescent="0.3">
      <c r="A200" s="83"/>
      <c r="B200" s="83"/>
      <c r="C200" s="83">
        <v>28595</v>
      </c>
      <c r="D200" s="83"/>
      <c r="E200" s="79" t="s">
        <v>155</v>
      </c>
      <c r="F200" s="8"/>
      <c r="G200" s="83">
        <v>26350</v>
      </c>
      <c r="H200" s="83">
        <v>26350</v>
      </c>
      <c r="I200" s="83"/>
      <c r="L200" t="s">
        <v>98</v>
      </c>
    </row>
    <row r="201" spans="1:84" ht="15.6" x14ac:dyDescent="0.3">
      <c r="A201" s="15">
        <f>SUM(A183:A200)</f>
        <v>142619</v>
      </c>
      <c r="B201" s="15">
        <f>SUM(B183:B200)</f>
        <v>141954</v>
      </c>
      <c r="C201" s="15">
        <f>SUM(C183:C200)</f>
        <v>295465</v>
      </c>
      <c r="D201" s="15">
        <f>SUM(D183:D200)</f>
        <v>155568</v>
      </c>
      <c r="E201" s="16" t="s">
        <v>273</v>
      </c>
      <c r="F201" s="8"/>
      <c r="G201" s="15">
        <f>SUM(G183:G200)</f>
        <v>856620</v>
      </c>
      <c r="H201" s="15">
        <f>SUM(H183:H200)</f>
        <v>856620</v>
      </c>
      <c r="I201" s="15">
        <f>SUM(I183:I200)</f>
        <v>0</v>
      </c>
    </row>
    <row r="202" spans="1:84" ht="15.6" x14ac:dyDescent="0.3">
      <c r="A202" s="70">
        <f>SUM(A180-A201)</f>
        <v>138915</v>
      </c>
      <c r="B202" s="70">
        <f>SUM(B180-B201)</f>
        <v>131447</v>
      </c>
      <c r="C202" s="70">
        <f>SUM(C180-C201)</f>
        <v>0</v>
      </c>
      <c r="D202" s="70">
        <f>SUM(D180-D201)</f>
        <v>120195</v>
      </c>
      <c r="E202" s="73" t="s">
        <v>274</v>
      </c>
      <c r="F202" s="5"/>
      <c r="G202" s="70"/>
      <c r="H202" s="70"/>
      <c r="I202" s="70"/>
    </row>
    <row r="203" spans="1:84" ht="31.2" x14ac:dyDescent="0.3">
      <c r="A203" s="1" t="s">
        <v>445</v>
      </c>
      <c r="B203" s="1" t="s">
        <v>475</v>
      </c>
      <c r="C203" s="1" t="s">
        <v>476</v>
      </c>
      <c r="D203" s="1" t="s">
        <v>477</v>
      </c>
      <c r="E203" s="2" t="s">
        <v>275</v>
      </c>
      <c r="F203" s="1" t="s">
        <v>1</v>
      </c>
      <c r="G203" s="1" t="s">
        <v>472</v>
      </c>
      <c r="H203" s="1" t="s">
        <v>473</v>
      </c>
      <c r="I203" s="1" t="s">
        <v>474</v>
      </c>
    </row>
    <row r="204" spans="1:84" s="13" customFormat="1" ht="15.6" x14ac:dyDescent="0.3">
      <c r="A204" s="3">
        <v>264102</v>
      </c>
      <c r="B204" s="3">
        <v>271792</v>
      </c>
      <c r="C204" s="3">
        <v>271792</v>
      </c>
      <c r="D204" s="3">
        <v>244519</v>
      </c>
      <c r="E204" s="5" t="s">
        <v>276</v>
      </c>
      <c r="F204" s="6" t="s">
        <v>277</v>
      </c>
      <c r="G204" s="3">
        <v>0</v>
      </c>
      <c r="H204" s="3">
        <v>0</v>
      </c>
      <c r="I204" s="3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</row>
    <row r="205" spans="1:84" s="13" customFormat="1" ht="15.6" x14ac:dyDescent="0.3">
      <c r="A205" s="7">
        <v>244197</v>
      </c>
      <c r="B205" s="7">
        <v>243654</v>
      </c>
      <c r="C205" s="20">
        <v>240000</v>
      </c>
      <c r="D205" s="7">
        <v>252024</v>
      </c>
      <c r="E205" s="8" t="s">
        <v>278</v>
      </c>
      <c r="F205" s="8" t="s">
        <v>279</v>
      </c>
      <c r="G205" s="20">
        <v>250000</v>
      </c>
      <c r="H205" s="20">
        <v>250000</v>
      </c>
      <c r="I205" s="2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</row>
    <row r="206" spans="1:84" s="13" customFormat="1" ht="15.6" x14ac:dyDescent="0.3">
      <c r="A206" s="7">
        <v>0</v>
      </c>
      <c r="B206" s="7">
        <v>2182</v>
      </c>
      <c r="C206" s="7">
        <v>750</v>
      </c>
      <c r="D206" s="7">
        <v>750</v>
      </c>
      <c r="E206" s="8" t="s">
        <v>243</v>
      </c>
      <c r="F206" s="8" t="s">
        <v>280</v>
      </c>
      <c r="G206" s="7">
        <v>750</v>
      </c>
      <c r="H206" s="7">
        <v>750</v>
      </c>
      <c r="I206" s="7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</row>
    <row r="207" spans="1:84" ht="15.6" x14ac:dyDescent="0.3">
      <c r="A207" s="7">
        <v>3111</v>
      </c>
      <c r="B207" s="7">
        <v>1994</v>
      </c>
      <c r="C207" s="20">
        <v>775</v>
      </c>
      <c r="D207" s="7">
        <v>1143</v>
      </c>
      <c r="E207" s="8" t="s">
        <v>22</v>
      </c>
      <c r="F207" s="8" t="s">
        <v>281</v>
      </c>
      <c r="G207" s="20">
        <v>1200</v>
      </c>
      <c r="H207" s="20">
        <v>1200</v>
      </c>
      <c r="I207" s="2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</row>
    <row r="208" spans="1:84" s="13" customFormat="1" ht="15.6" x14ac:dyDescent="0.3">
      <c r="A208" s="7">
        <v>0</v>
      </c>
      <c r="B208" s="7">
        <v>0</v>
      </c>
      <c r="C208" s="9">
        <v>620000</v>
      </c>
      <c r="D208" s="7">
        <v>0</v>
      </c>
      <c r="E208" s="5" t="s">
        <v>424</v>
      </c>
      <c r="F208" s="5" t="s">
        <v>282</v>
      </c>
      <c r="G208" s="9">
        <v>1340000</v>
      </c>
      <c r="H208" s="9">
        <v>1340000</v>
      </c>
      <c r="I208" s="9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</row>
    <row r="209" spans="1:84" s="13" customFormat="1" ht="15.6" x14ac:dyDescent="0.3">
      <c r="A209" s="7">
        <v>30000</v>
      </c>
      <c r="B209" s="7">
        <v>0</v>
      </c>
      <c r="C209" s="9">
        <v>0</v>
      </c>
      <c r="D209" s="9">
        <v>0</v>
      </c>
      <c r="E209" s="8" t="s">
        <v>493</v>
      </c>
      <c r="F209" s="8" t="s">
        <v>284</v>
      </c>
      <c r="G209" s="9">
        <v>52000</v>
      </c>
      <c r="H209" s="9">
        <v>52000</v>
      </c>
      <c r="I209" s="9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</row>
    <row r="210" spans="1:84" ht="15.6" x14ac:dyDescent="0.3">
      <c r="A210" s="15">
        <f>SUM(A204:A209)</f>
        <v>541410</v>
      </c>
      <c r="B210" s="15">
        <f>SUM(B204:B209)</f>
        <v>519622</v>
      </c>
      <c r="C210" s="15">
        <f>SUM(C204:C209)</f>
        <v>1133317</v>
      </c>
      <c r="D210" s="15">
        <f>SUM(D204:D209)</f>
        <v>498436</v>
      </c>
      <c r="E210" s="16" t="s">
        <v>285</v>
      </c>
      <c r="F210" s="8"/>
      <c r="G210" s="15">
        <f t="shared" ref="G210" si="13">SUM(G204:G209)</f>
        <v>1643950</v>
      </c>
      <c r="H210" s="15">
        <f t="shared" ref="H210:I210" si="14">SUM(H204:H209)</f>
        <v>1643950</v>
      </c>
      <c r="I210" s="15">
        <f t="shared" si="14"/>
        <v>0</v>
      </c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</row>
    <row r="211" spans="1:84" ht="15.6" x14ac:dyDescent="0.3">
      <c r="A211" s="7"/>
      <c r="B211" s="7"/>
      <c r="C211" s="17"/>
      <c r="D211" s="7"/>
      <c r="E211" s="8"/>
      <c r="F211" s="8"/>
      <c r="G211" s="17"/>
      <c r="H211" s="1"/>
      <c r="I211" s="1"/>
      <c r="L211" t="s">
        <v>98</v>
      </c>
    </row>
    <row r="212" spans="1:84" ht="31.2" x14ac:dyDescent="0.3">
      <c r="A212" s="1" t="s">
        <v>445</v>
      </c>
      <c r="B212" s="1" t="s">
        <v>475</v>
      </c>
      <c r="C212" s="1" t="s">
        <v>476</v>
      </c>
      <c r="D212" s="1" t="s">
        <v>477</v>
      </c>
      <c r="E212" s="18" t="s">
        <v>286</v>
      </c>
      <c r="F212" s="8"/>
      <c r="G212" s="1" t="s">
        <v>472</v>
      </c>
      <c r="H212" s="1" t="s">
        <v>473</v>
      </c>
      <c r="I212" s="1" t="s">
        <v>474</v>
      </c>
    </row>
    <row r="213" spans="1:84" ht="15.6" x14ac:dyDescent="0.3">
      <c r="A213" s="7">
        <v>28937</v>
      </c>
      <c r="B213" s="7">
        <v>30296</v>
      </c>
      <c r="C213" s="20">
        <v>34900</v>
      </c>
      <c r="D213" s="7">
        <v>33750</v>
      </c>
      <c r="E213" s="8" t="s">
        <v>114</v>
      </c>
      <c r="F213" s="8" t="s">
        <v>287</v>
      </c>
      <c r="G213" s="20">
        <v>37450</v>
      </c>
      <c r="H213" s="20">
        <v>37450</v>
      </c>
      <c r="I213" s="20"/>
    </row>
    <row r="214" spans="1:84" ht="15.6" x14ac:dyDescent="0.3">
      <c r="A214" s="7">
        <v>11228</v>
      </c>
      <c r="B214" s="7">
        <v>11789</v>
      </c>
      <c r="C214" s="20">
        <v>10850</v>
      </c>
      <c r="D214" s="7">
        <v>10300</v>
      </c>
      <c r="E214" s="8" t="s">
        <v>116</v>
      </c>
      <c r="F214" s="8" t="s">
        <v>288</v>
      </c>
      <c r="G214" s="20">
        <v>12000</v>
      </c>
      <c r="H214" s="20">
        <v>12000</v>
      </c>
      <c r="I214" s="20"/>
    </row>
    <row r="215" spans="1:84" ht="15.6" x14ac:dyDescent="0.3">
      <c r="A215" s="7">
        <v>1987</v>
      </c>
      <c r="B215" s="7">
        <v>4401</v>
      </c>
      <c r="C215" s="7">
        <v>6000</v>
      </c>
      <c r="D215" s="9">
        <v>6000</v>
      </c>
      <c r="E215" s="8" t="s">
        <v>118</v>
      </c>
      <c r="F215" s="8" t="s">
        <v>289</v>
      </c>
      <c r="G215" s="7">
        <v>6480</v>
      </c>
      <c r="H215" s="7">
        <v>6480</v>
      </c>
      <c r="I215" s="7"/>
    </row>
    <row r="216" spans="1:84" ht="15.6" x14ac:dyDescent="0.3">
      <c r="A216" s="7">
        <v>5871</v>
      </c>
      <c r="B216" s="7">
        <v>6750</v>
      </c>
      <c r="C216" s="20">
        <v>7395</v>
      </c>
      <c r="D216" s="7">
        <v>7215</v>
      </c>
      <c r="E216" s="8" t="s">
        <v>50</v>
      </c>
      <c r="F216" s="8" t="s">
        <v>290</v>
      </c>
      <c r="G216" s="20">
        <v>8089</v>
      </c>
      <c r="H216" s="20">
        <v>8089</v>
      </c>
      <c r="I216" s="20"/>
    </row>
    <row r="217" spans="1:84" ht="15.6" x14ac:dyDescent="0.3">
      <c r="A217" s="7">
        <v>1598</v>
      </c>
      <c r="B217" s="7">
        <v>835</v>
      </c>
      <c r="C217" s="20">
        <v>3375</v>
      </c>
      <c r="D217" s="7">
        <v>2000</v>
      </c>
      <c r="E217" s="8" t="s">
        <v>52</v>
      </c>
      <c r="F217" s="8" t="s">
        <v>291</v>
      </c>
      <c r="G217" s="20">
        <v>5400</v>
      </c>
      <c r="H217" s="20">
        <v>5400</v>
      </c>
      <c r="I217" s="20"/>
    </row>
    <row r="218" spans="1:84" ht="15.6" x14ac:dyDescent="0.3">
      <c r="A218" s="7">
        <v>31712</v>
      </c>
      <c r="B218" s="7">
        <v>33058</v>
      </c>
      <c r="C218" s="20">
        <v>39500</v>
      </c>
      <c r="D218" s="7">
        <v>34600</v>
      </c>
      <c r="E218" s="8" t="s">
        <v>54</v>
      </c>
      <c r="F218" s="8" t="s">
        <v>292</v>
      </c>
      <c r="G218" s="20">
        <v>43500</v>
      </c>
      <c r="H218" s="20">
        <v>43500</v>
      </c>
      <c r="I218" s="20"/>
    </row>
    <row r="219" spans="1:84" ht="15.6" x14ac:dyDescent="0.3">
      <c r="A219" s="7">
        <v>11940</v>
      </c>
      <c r="B219" s="7">
        <v>11163</v>
      </c>
      <c r="C219" s="19">
        <v>16200</v>
      </c>
      <c r="D219" s="7">
        <v>9295</v>
      </c>
      <c r="E219" s="8" t="s">
        <v>58</v>
      </c>
      <c r="F219" s="8" t="s">
        <v>293</v>
      </c>
      <c r="G219" s="89">
        <v>13500</v>
      </c>
      <c r="H219" s="89">
        <v>13500</v>
      </c>
      <c r="I219" s="19"/>
    </row>
    <row r="220" spans="1:84" ht="15.6" x14ac:dyDescent="0.3">
      <c r="A220" s="7">
        <v>0</v>
      </c>
      <c r="B220" s="7">
        <v>500</v>
      </c>
      <c r="C220" s="20">
        <v>2000</v>
      </c>
      <c r="D220" s="7">
        <v>465</v>
      </c>
      <c r="E220" s="8" t="s">
        <v>85</v>
      </c>
      <c r="F220" s="8" t="s">
        <v>294</v>
      </c>
      <c r="G220" s="20">
        <v>2500</v>
      </c>
      <c r="H220" s="20">
        <v>2500</v>
      </c>
      <c r="I220" s="20"/>
    </row>
    <row r="221" spans="1:84" ht="15.6" x14ac:dyDescent="0.3">
      <c r="A221" s="7">
        <v>29279</v>
      </c>
      <c r="B221" s="7">
        <v>32311</v>
      </c>
      <c r="C221" s="20">
        <v>39000</v>
      </c>
      <c r="D221" s="7">
        <v>30000</v>
      </c>
      <c r="E221" s="8" t="s">
        <v>295</v>
      </c>
      <c r="F221" s="8" t="s">
        <v>296</v>
      </c>
      <c r="G221" s="20">
        <v>41000</v>
      </c>
      <c r="H221" s="20">
        <v>41000</v>
      </c>
      <c r="I221" s="20"/>
    </row>
    <row r="222" spans="1:84" ht="15.6" x14ac:dyDescent="0.3">
      <c r="A222" s="9">
        <v>1216</v>
      </c>
      <c r="B222" s="9">
        <v>733</v>
      </c>
      <c r="C222" s="20">
        <v>0</v>
      </c>
      <c r="D222" s="9">
        <v>0</v>
      </c>
      <c r="E222" s="5" t="s">
        <v>262</v>
      </c>
      <c r="F222" s="5" t="s">
        <v>297</v>
      </c>
      <c r="G222" s="20">
        <v>0</v>
      </c>
      <c r="H222" s="20">
        <v>0</v>
      </c>
      <c r="I222" s="20"/>
    </row>
    <row r="223" spans="1:84" ht="15.6" x14ac:dyDescent="0.3">
      <c r="A223" s="9">
        <v>300</v>
      </c>
      <c r="B223" s="9">
        <v>300</v>
      </c>
      <c r="C223" s="9">
        <v>500</v>
      </c>
      <c r="D223" s="9">
        <v>300</v>
      </c>
      <c r="E223" s="5" t="s">
        <v>264</v>
      </c>
      <c r="F223" s="5" t="s">
        <v>298</v>
      </c>
      <c r="G223" s="9">
        <v>350</v>
      </c>
      <c r="H223" s="9">
        <v>350</v>
      </c>
      <c r="I223" s="9"/>
    </row>
    <row r="224" spans="1:84" ht="15.6" x14ac:dyDescent="0.3">
      <c r="A224" s="9">
        <v>12950</v>
      </c>
      <c r="B224" s="9">
        <v>10366</v>
      </c>
      <c r="C224" s="20">
        <v>0</v>
      </c>
      <c r="D224" s="9">
        <v>0</v>
      </c>
      <c r="E224" s="5" t="s">
        <v>299</v>
      </c>
      <c r="F224" s="5" t="s">
        <v>300</v>
      </c>
      <c r="G224" s="20">
        <v>0</v>
      </c>
      <c r="H224" s="20">
        <v>0</v>
      </c>
      <c r="I224" s="20"/>
    </row>
    <row r="225" spans="1:50" ht="15.6" x14ac:dyDescent="0.3">
      <c r="A225" s="9">
        <v>0</v>
      </c>
      <c r="B225" s="9">
        <v>0</v>
      </c>
      <c r="C225" s="20">
        <v>620000</v>
      </c>
      <c r="D225" s="9">
        <v>177988</v>
      </c>
      <c r="E225" s="5" t="s">
        <v>301</v>
      </c>
      <c r="F225" s="5" t="s">
        <v>302</v>
      </c>
      <c r="G225" s="20">
        <v>1340000</v>
      </c>
      <c r="H225" s="20">
        <v>1340000</v>
      </c>
      <c r="I225" s="20"/>
    </row>
    <row r="226" spans="1:50" ht="15.6" x14ac:dyDescent="0.3">
      <c r="A226" s="7">
        <v>16668</v>
      </c>
      <c r="B226" s="7">
        <v>17612</v>
      </c>
      <c r="C226" s="20">
        <v>18608</v>
      </c>
      <c r="D226" s="7">
        <v>18608</v>
      </c>
      <c r="E226" s="8" t="s">
        <v>303</v>
      </c>
      <c r="F226" s="8" t="s">
        <v>304</v>
      </c>
      <c r="G226" s="20">
        <v>0</v>
      </c>
      <c r="H226" s="20">
        <v>0</v>
      </c>
      <c r="I226" s="20"/>
    </row>
    <row r="227" spans="1:50" ht="15.6" x14ac:dyDescent="0.3">
      <c r="A227" s="7">
        <v>2993</v>
      </c>
      <c r="B227" s="7">
        <v>2050</v>
      </c>
      <c r="C227" s="20">
        <v>1054</v>
      </c>
      <c r="D227" s="7">
        <v>1054</v>
      </c>
      <c r="E227" s="8" t="s">
        <v>305</v>
      </c>
      <c r="F227" s="8" t="s">
        <v>306</v>
      </c>
      <c r="G227" s="20">
        <v>0</v>
      </c>
      <c r="H227" s="20">
        <v>0</v>
      </c>
      <c r="I227" s="20"/>
    </row>
    <row r="228" spans="1:50" ht="15.6" x14ac:dyDescent="0.3">
      <c r="A228" s="7">
        <v>22507</v>
      </c>
      <c r="B228" s="7">
        <v>23436</v>
      </c>
      <c r="C228" s="20">
        <v>24402</v>
      </c>
      <c r="D228" s="7">
        <v>24402</v>
      </c>
      <c r="E228" s="8" t="s">
        <v>307</v>
      </c>
      <c r="F228" s="8" t="s">
        <v>308</v>
      </c>
      <c r="G228" s="20">
        <v>25409</v>
      </c>
      <c r="H228" s="20">
        <v>25409</v>
      </c>
      <c r="I228" s="20"/>
    </row>
    <row r="229" spans="1:50" ht="15.6" x14ac:dyDescent="0.3">
      <c r="A229" s="7">
        <v>53154</v>
      </c>
      <c r="B229" s="7">
        <v>52225</v>
      </c>
      <c r="C229" s="20">
        <v>51259</v>
      </c>
      <c r="D229" s="7">
        <v>51259</v>
      </c>
      <c r="E229" s="29" t="s">
        <v>309</v>
      </c>
      <c r="F229" s="8" t="s">
        <v>310</v>
      </c>
      <c r="G229" s="20">
        <v>50253</v>
      </c>
      <c r="H229" s="20">
        <v>50253</v>
      </c>
      <c r="I229" s="20"/>
    </row>
    <row r="230" spans="1:50" ht="15.6" x14ac:dyDescent="0.3">
      <c r="A230" s="7">
        <v>3400</v>
      </c>
      <c r="B230" s="7">
        <v>3400</v>
      </c>
      <c r="C230" s="20">
        <v>3704</v>
      </c>
      <c r="D230" s="7">
        <v>3704</v>
      </c>
      <c r="E230" s="8" t="s">
        <v>311</v>
      </c>
      <c r="F230" s="8" t="s">
        <v>312</v>
      </c>
      <c r="G230" s="20">
        <v>3866</v>
      </c>
      <c r="H230" s="20">
        <v>3866</v>
      </c>
      <c r="I230" s="20"/>
    </row>
    <row r="231" spans="1:50" ht="15.6" x14ac:dyDescent="0.3">
      <c r="A231" s="7">
        <v>8878</v>
      </c>
      <c r="B231" s="7">
        <v>8878</v>
      </c>
      <c r="C231" s="20">
        <v>8574</v>
      </c>
      <c r="D231" s="7">
        <v>8574</v>
      </c>
      <c r="E231" s="8" t="s">
        <v>313</v>
      </c>
      <c r="F231" s="8" t="s">
        <v>314</v>
      </c>
      <c r="G231" s="20">
        <v>8413</v>
      </c>
      <c r="H231" s="20">
        <v>8413</v>
      </c>
      <c r="I231" s="20"/>
      <c r="L231" t="s">
        <v>98</v>
      </c>
    </row>
    <row r="232" spans="1:50" ht="15.6" x14ac:dyDescent="0.3">
      <c r="A232" s="7">
        <v>20000</v>
      </c>
      <c r="B232" s="7">
        <v>20000</v>
      </c>
      <c r="C232" s="20">
        <v>20000</v>
      </c>
      <c r="D232" s="9">
        <v>20000</v>
      </c>
      <c r="E232" s="8" t="s">
        <v>460</v>
      </c>
      <c r="F232" s="8" t="s">
        <v>315</v>
      </c>
      <c r="G232" s="20">
        <v>0</v>
      </c>
      <c r="H232" s="20">
        <v>0</v>
      </c>
      <c r="I232" s="20"/>
    </row>
    <row r="233" spans="1:50" ht="15.6" x14ac:dyDescent="0.3">
      <c r="A233" s="7">
        <v>5000</v>
      </c>
      <c r="B233" s="7">
        <v>5000</v>
      </c>
      <c r="C233" s="20">
        <v>10000</v>
      </c>
      <c r="D233" s="9">
        <v>10000</v>
      </c>
      <c r="E233" s="8" t="s">
        <v>459</v>
      </c>
      <c r="F233" s="8" t="s">
        <v>316</v>
      </c>
      <c r="G233" s="20">
        <v>5000</v>
      </c>
      <c r="H233" s="20">
        <v>5000</v>
      </c>
      <c r="I233" s="20"/>
    </row>
    <row r="234" spans="1:50" ht="15.6" x14ac:dyDescent="0.3">
      <c r="A234" s="7">
        <v>0</v>
      </c>
      <c r="B234" s="7">
        <v>0</v>
      </c>
      <c r="C234" s="20">
        <v>51600</v>
      </c>
      <c r="D234" s="9">
        <v>51600</v>
      </c>
      <c r="E234" s="8" t="s">
        <v>458</v>
      </c>
      <c r="F234" s="8" t="s">
        <v>461</v>
      </c>
      <c r="G234" s="20">
        <v>0</v>
      </c>
      <c r="H234" s="20">
        <v>0</v>
      </c>
      <c r="I234" s="20"/>
    </row>
    <row r="235" spans="1:50" ht="15.6" x14ac:dyDescent="0.3">
      <c r="A235" s="40">
        <v>0</v>
      </c>
      <c r="B235" s="40">
        <v>0</v>
      </c>
      <c r="C235" s="43">
        <v>80000</v>
      </c>
      <c r="D235" s="40">
        <v>0</v>
      </c>
      <c r="E235" s="42" t="s">
        <v>153</v>
      </c>
      <c r="F235" s="42" t="s">
        <v>317</v>
      </c>
      <c r="G235" s="43">
        <v>30000</v>
      </c>
      <c r="H235" s="43">
        <v>30000</v>
      </c>
      <c r="I235" s="43"/>
    </row>
    <row r="236" spans="1:50" s="13" customFormat="1" ht="15.6" x14ac:dyDescent="0.3">
      <c r="A236" s="83"/>
      <c r="B236" s="83"/>
      <c r="C236" s="83">
        <v>84396</v>
      </c>
      <c r="D236" s="83"/>
      <c r="E236" s="79" t="s">
        <v>155</v>
      </c>
      <c r="F236" s="8"/>
      <c r="G236" s="83">
        <v>10740</v>
      </c>
      <c r="H236" s="83">
        <v>10740</v>
      </c>
      <c r="I236" s="83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</row>
    <row r="237" spans="1:50" s="13" customFormat="1" ht="15.6" x14ac:dyDescent="0.3">
      <c r="A237" s="15">
        <f>SUM(A213:A236)</f>
        <v>269618</v>
      </c>
      <c r="B237" s="15">
        <f>SUM(B213:B236)</f>
        <v>275103</v>
      </c>
      <c r="C237" s="15">
        <f>SUM(C213:C236)</f>
        <v>1133317</v>
      </c>
      <c r="D237" s="15">
        <f>SUM(D213:D236)</f>
        <v>501114</v>
      </c>
      <c r="E237" s="16" t="s">
        <v>318</v>
      </c>
      <c r="F237" s="45"/>
      <c r="G237" s="15">
        <f>SUM(G213:G236)</f>
        <v>1643950</v>
      </c>
      <c r="H237" s="15">
        <f>SUM(H213:H236)</f>
        <v>1643950</v>
      </c>
      <c r="I237" s="15">
        <f>SUM(I213:I236)</f>
        <v>0</v>
      </c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</row>
    <row r="238" spans="1:50" ht="15.6" x14ac:dyDescent="0.3">
      <c r="A238" s="70">
        <f>SUM(A210-A237)</f>
        <v>271792</v>
      </c>
      <c r="B238" s="70">
        <f>SUM(B210-B237)</f>
        <v>244519</v>
      </c>
      <c r="C238" s="70">
        <f>SUM(C210-C237)</f>
        <v>0</v>
      </c>
      <c r="D238" s="70">
        <f>SUM(D210-D237)</f>
        <v>-2678</v>
      </c>
      <c r="E238" s="73" t="s">
        <v>319</v>
      </c>
      <c r="F238" s="82"/>
      <c r="G238" s="70"/>
      <c r="H238" s="70"/>
      <c r="I238" s="7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</row>
    <row r="239" spans="1:50" s="13" customFormat="1" ht="31.2" x14ac:dyDescent="0.3">
      <c r="A239" s="1" t="s">
        <v>445</v>
      </c>
      <c r="B239" s="1" t="s">
        <v>475</v>
      </c>
      <c r="C239" s="1" t="s">
        <v>476</v>
      </c>
      <c r="D239" s="1" t="s">
        <v>477</v>
      </c>
      <c r="E239" s="46" t="s">
        <v>320</v>
      </c>
      <c r="F239" s="1" t="s">
        <v>1</v>
      </c>
      <c r="G239" s="1" t="s">
        <v>472</v>
      </c>
      <c r="H239" s="1" t="s">
        <v>473</v>
      </c>
      <c r="I239" s="1" t="s">
        <v>474</v>
      </c>
      <c r="J239" s="10"/>
      <c r="K239" s="10"/>
      <c r="L239" s="10" t="s">
        <v>98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</row>
    <row r="240" spans="1:50" ht="15.6" x14ac:dyDescent="0.3">
      <c r="A240" s="3">
        <v>87993</v>
      </c>
      <c r="B240" s="3">
        <v>87993</v>
      </c>
      <c r="C240" s="33">
        <v>87993</v>
      </c>
      <c r="D240" s="3">
        <v>87993</v>
      </c>
      <c r="E240" s="5" t="s">
        <v>321</v>
      </c>
      <c r="F240" s="6" t="s">
        <v>322</v>
      </c>
      <c r="G240" s="33">
        <v>87993</v>
      </c>
      <c r="H240" s="33">
        <v>87993</v>
      </c>
      <c r="I240" s="33"/>
    </row>
    <row r="241" spans="1:67" ht="15.6" x14ac:dyDescent="0.3">
      <c r="A241" s="7"/>
      <c r="B241" s="7"/>
      <c r="C241" s="7">
        <v>0</v>
      </c>
      <c r="D241" s="7">
        <v>0</v>
      </c>
      <c r="E241" s="8" t="s">
        <v>22</v>
      </c>
      <c r="F241" s="8" t="s">
        <v>323</v>
      </c>
      <c r="G241" s="7"/>
      <c r="H241" s="7"/>
      <c r="I241" s="7"/>
    </row>
    <row r="242" spans="1:67" ht="15.6" x14ac:dyDescent="0.3">
      <c r="A242" s="15">
        <f>SUM(A240:A241)</f>
        <v>87993</v>
      </c>
      <c r="B242" s="15">
        <f>SUM(B240:B241)</f>
        <v>87993</v>
      </c>
      <c r="C242" s="15">
        <f>SUM(C240:C241)</f>
        <v>87993</v>
      </c>
      <c r="D242" s="15">
        <f>SUM(D240:D241)</f>
        <v>87993</v>
      </c>
      <c r="E242" s="47" t="s">
        <v>325</v>
      </c>
      <c r="F242" s="8"/>
      <c r="G242" s="15">
        <f>SUM(G239:G241)</f>
        <v>87993</v>
      </c>
      <c r="H242" s="15">
        <f>SUM(H239:H241)</f>
        <v>87993</v>
      </c>
      <c r="I242" s="15">
        <f>SUM(I239:I241)</f>
        <v>0</v>
      </c>
    </row>
    <row r="243" spans="1:67" ht="15.6" x14ac:dyDescent="0.3">
      <c r="A243" s="26"/>
      <c r="B243" s="26"/>
      <c r="C243" s="17"/>
      <c r="D243" s="26"/>
      <c r="E243" s="5"/>
      <c r="F243" s="8"/>
      <c r="G243" s="17"/>
      <c r="H243" s="20"/>
      <c r="I243" s="20"/>
    </row>
    <row r="244" spans="1:67" ht="31.2" x14ac:dyDescent="0.3">
      <c r="A244" s="1" t="s">
        <v>445</v>
      </c>
      <c r="B244" s="1" t="s">
        <v>475</v>
      </c>
      <c r="C244" s="1" t="s">
        <v>476</v>
      </c>
      <c r="D244" s="1" t="s">
        <v>477</v>
      </c>
      <c r="E244" s="46" t="s">
        <v>326</v>
      </c>
      <c r="F244" s="1" t="s">
        <v>1</v>
      </c>
      <c r="G244" s="1" t="s">
        <v>472</v>
      </c>
      <c r="H244" s="1" t="s">
        <v>473</v>
      </c>
      <c r="I244" s="1" t="s">
        <v>474</v>
      </c>
    </row>
    <row r="245" spans="1:67" ht="15.6" x14ac:dyDescent="0.3">
      <c r="A245" s="7"/>
      <c r="B245" s="7"/>
      <c r="C245" s="7"/>
      <c r="D245" s="7"/>
      <c r="E245" s="8" t="s">
        <v>189</v>
      </c>
      <c r="F245" s="8" t="s">
        <v>327</v>
      </c>
      <c r="G245" s="7"/>
      <c r="H245" s="23"/>
      <c r="I245" s="23"/>
    </row>
    <row r="246" spans="1:67" ht="15.6" x14ac:dyDescent="0.3">
      <c r="A246" s="7"/>
      <c r="B246" s="7"/>
      <c r="C246" s="9"/>
      <c r="D246" s="7"/>
      <c r="E246" s="5" t="s">
        <v>153</v>
      </c>
      <c r="F246" s="8" t="s">
        <v>328</v>
      </c>
      <c r="G246" s="9"/>
      <c r="H246" s="23"/>
      <c r="I246" s="23"/>
    </row>
    <row r="247" spans="1:67" ht="15.6" x14ac:dyDescent="0.3">
      <c r="A247" s="48">
        <v>0</v>
      </c>
      <c r="B247" s="48">
        <v>0</v>
      </c>
      <c r="C247" s="15"/>
      <c r="D247" s="48">
        <v>0</v>
      </c>
      <c r="E247" s="47" t="s">
        <v>329</v>
      </c>
      <c r="F247" s="8"/>
      <c r="G247" s="15">
        <v>0</v>
      </c>
      <c r="H247" s="15">
        <f>SUM(H243:H246)</f>
        <v>0</v>
      </c>
      <c r="I247" s="15">
        <f>SUM(I243:I246)</f>
        <v>0</v>
      </c>
    </row>
    <row r="248" spans="1:67" s="13" customFormat="1" ht="15.6" x14ac:dyDescent="0.3">
      <c r="A248" s="70">
        <f>SUM(A242-A247)</f>
        <v>87993</v>
      </c>
      <c r="B248" s="70">
        <f>SUM(B242-B247)</f>
        <v>87993</v>
      </c>
      <c r="C248" s="70">
        <f>SUM(C242-C247)</f>
        <v>87993</v>
      </c>
      <c r="D248" s="70">
        <f>SUM(D242-D247)</f>
        <v>87993</v>
      </c>
      <c r="E248" s="73" t="s">
        <v>330</v>
      </c>
      <c r="F248" s="5"/>
      <c r="G248" s="70">
        <f>SUM(G242-G247)</f>
        <v>87993</v>
      </c>
      <c r="H248" s="70">
        <f>SUM(H242-H247)</f>
        <v>87993</v>
      </c>
      <c r="I248" s="70">
        <f>SUM(I242-I247)</f>
        <v>0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</row>
    <row r="249" spans="1:67" ht="15.6" x14ac:dyDescent="0.3">
      <c r="A249" s="17"/>
      <c r="B249" s="17"/>
      <c r="C249" s="17"/>
      <c r="D249" s="17"/>
      <c r="E249" s="8"/>
      <c r="F249" s="8"/>
      <c r="G249" s="17"/>
      <c r="H249" s="20"/>
      <c r="I249" s="20"/>
    </row>
    <row r="250" spans="1:67" ht="15.6" x14ac:dyDescent="0.3">
      <c r="A250" s="17"/>
      <c r="B250" s="17"/>
      <c r="C250" s="17"/>
      <c r="D250" s="17"/>
      <c r="E250" s="8"/>
      <c r="F250" s="8"/>
      <c r="G250" s="17"/>
      <c r="H250" s="23"/>
      <c r="I250" s="23"/>
      <c r="J250" s="10"/>
    </row>
    <row r="251" spans="1:67" ht="31.2" x14ac:dyDescent="0.3">
      <c r="A251" s="1" t="s">
        <v>445</v>
      </c>
      <c r="B251" s="1" t="s">
        <v>475</v>
      </c>
      <c r="C251" s="1" t="s">
        <v>476</v>
      </c>
      <c r="D251" s="1" t="s">
        <v>477</v>
      </c>
      <c r="E251" s="2" t="s">
        <v>331</v>
      </c>
      <c r="F251" s="1" t="s">
        <v>1</v>
      </c>
      <c r="G251" s="1" t="s">
        <v>472</v>
      </c>
      <c r="H251" s="1" t="s">
        <v>473</v>
      </c>
      <c r="I251" s="1" t="s">
        <v>474</v>
      </c>
    </row>
    <row r="252" spans="1:67" ht="15.6" x14ac:dyDescent="0.3">
      <c r="A252" s="3">
        <v>15582</v>
      </c>
      <c r="B252" s="3">
        <v>28341</v>
      </c>
      <c r="C252" s="4">
        <v>28341</v>
      </c>
      <c r="D252" s="3">
        <v>42414</v>
      </c>
      <c r="E252" s="5" t="s">
        <v>332</v>
      </c>
      <c r="F252" s="6" t="s">
        <v>333</v>
      </c>
      <c r="G252" s="4">
        <v>61704</v>
      </c>
      <c r="H252" s="4">
        <v>61704</v>
      </c>
      <c r="I252" s="4"/>
    </row>
    <row r="253" spans="1:67" ht="15.6" x14ac:dyDescent="0.3">
      <c r="A253" s="7">
        <v>592</v>
      </c>
      <c r="B253" s="7">
        <v>200</v>
      </c>
      <c r="C253" s="7">
        <v>160</v>
      </c>
      <c r="D253" s="7">
        <v>120</v>
      </c>
      <c r="E253" s="8" t="s">
        <v>22</v>
      </c>
      <c r="F253" s="8" t="s">
        <v>334</v>
      </c>
      <c r="G253" s="7">
        <v>125</v>
      </c>
      <c r="H253" s="7">
        <v>125</v>
      </c>
      <c r="I253" s="7"/>
    </row>
    <row r="254" spans="1:67" ht="15.6" x14ac:dyDescent="0.3">
      <c r="A254" s="7">
        <v>3234</v>
      </c>
      <c r="B254" s="7">
        <v>0</v>
      </c>
      <c r="C254" s="7">
        <v>3300</v>
      </c>
      <c r="D254" s="7">
        <v>10289</v>
      </c>
      <c r="E254" s="8" t="s">
        <v>335</v>
      </c>
      <c r="F254" s="8" t="s">
        <v>336</v>
      </c>
      <c r="G254" s="7">
        <v>3500</v>
      </c>
      <c r="H254" s="7">
        <v>3500</v>
      </c>
      <c r="I254" s="7"/>
    </row>
    <row r="255" spans="1:67" ht="15.6" x14ac:dyDescent="0.3">
      <c r="A255" s="9">
        <v>10000</v>
      </c>
      <c r="B255" s="9">
        <v>10000</v>
      </c>
      <c r="C255" s="9">
        <v>0</v>
      </c>
      <c r="D255" s="9">
        <v>0</v>
      </c>
      <c r="E255" s="5" t="s">
        <v>283</v>
      </c>
      <c r="F255" s="5" t="s">
        <v>337</v>
      </c>
      <c r="G255" s="9">
        <v>0</v>
      </c>
      <c r="H255" s="9">
        <v>0</v>
      </c>
      <c r="I255" s="9"/>
      <c r="M255" t="s">
        <v>98</v>
      </c>
    </row>
    <row r="256" spans="1:67" ht="15.6" x14ac:dyDescent="0.3">
      <c r="A256" s="7">
        <v>0</v>
      </c>
      <c r="B256" s="7">
        <v>5000</v>
      </c>
      <c r="C256" s="9">
        <v>10000</v>
      </c>
      <c r="D256" s="7">
        <v>10000</v>
      </c>
      <c r="E256" s="8" t="s">
        <v>324</v>
      </c>
      <c r="F256" s="8" t="s">
        <v>338</v>
      </c>
      <c r="G256" s="9">
        <v>5000</v>
      </c>
      <c r="H256" s="9">
        <v>5000</v>
      </c>
      <c r="I256" s="9"/>
    </row>
    <row r="257" spans="1:13" ht="15.6" x14ac:dyDescent="0.3">
      <c r="A257" s="15">
        <f>SUM(A252:A256)</f>
        <v>29408</v>
      </c>
      <c r="B257" s="15">
        <f>SUM(B252:B256)</f>
        <v>43541</v>
      </c>
      <c r="C257" s="15">
        <f>SUM(C252:C256)</f>
        <v>41801</v>
      </c>
      <c r="D257" s="15">
        <f>SUM(D252:D256)</f>
        <v>62823</v>
      </c>
      <c r="E257" s="16" t="s">
        <v>339</v>
      </c>
      <c r="F257" s="8"/>
      <c r="G257" s="15">
        <f t="shared" ref="G257:H257" si="15">SUM(G251:G256)</f>
        <v>70329</v>
      </c>
      <c r="H257" s="15">
        <f t="shared" si="15"/>
        <v>70329</v>
      </c>
      <c r="I257" s="15">
        <f t="shared" ref="I257" si="16">SUM(I251:I256)</f>
        <v>0</v>
      </c>
    </row>
    <row r="258" spans="1:13" ht="15.6" x14ac:dyDescent="0.3">
      <c r="A258" s="7"/>
      <c r="B258" s="7"/>
      <c r="C258" s="17"/>
      <c r="D258" s="7"/>
      <c r="E258" s="8"/>
      <c r="F258" s="8"/>
      <c r="G258" s="17"/>
      <c r="H258" s="17"/>
      <c r="I258" s="17"/>
    </row>
    <row r="259" spans="1:13" ht="31.2" x14ac:dyDescent="0.3">
      <c r="A259" s="1" t="s">
        <v>445</v>
      </c>
      <c r="B259" s="1" t="s">
        <v>475</v>
      </c>
      <c r="C259" s="1" t="s">
        <v>476</v>
      </c>
      <c r="D259" s="1" t="s">
        <v>477</v>
      </c>
      <c r="E259" s="2" t="s">
        <v>340</v>
      </c>
      <c r="F259" s="1" t="s">
        <v>1</v>
      </c>
      <c r="G259" s="1" t="s">
        <v>472</v>
      </c>
      <c r="H259" s="1" t="s">
        <v>473</v>
      </c>
      <c r="I259" s="1" t="s">
        <v>474</v>
      </c>
    </row>
    <row r="260" spans="1:13" ht="15.6" x14ac:dyDescent="0.3">
      <c r="A260" s="7">
        <v>1067</v>
      </c>
      <c r="B260" s="7">
        <v>1127</v>
      </c>
      <c r="C260" s="7">
        <v>1250</v>
      </c>
      <c r="D260" s="7">
        <v>1119</v>
      </c>
      <c r="E260" s="8" t="s">
        <v>341</v>
      </c>
      <c r="F260" s="8" t="s">
        <v>342</v>
      </c>
      <c r="G260" s="7">
        <v>1250</v>
      </c>
      <c r="H260" s="7">
        <v>1250</v>
      </c>
      <c r="I260" s="7"/>
    </row>
    <row r="261" spans="1:13" ht="15.6" x14ac:dyDescent="0.3">
      <c r="A261" s="7">
        <v>0</v>
      </c>
      <c r="B261" s="7">
        <v>0</v>
      </c>
      <c r="C261" s="7">
        <v>5700</v>
      </c>
      <c r="D261" s="7">
        <v>0</v>
      </c>
      <c r="E261" s="8" t="s">
        <v>343</v>
      </c>
      <c r="F261" s="8" t="s">
        <v>344</v>
      </c>
      <c r="G261" s="7">
        <v>5700</v>
      </c>
      <c r="H261" s="7">
        <v>5700</v>
      </c>
      <c r="I261" s="7"/>
    </row>
    <row r="262" spans="1:13" ht="15.6" x14ac:dyDescent="0.3">
      <c r="A262" s="9">
        <v>0</v>
      </c>
      <c r="B262" s="9">
        <v>0</v>
      </c>
      <c r="C262" s="9">
        <v>7000</v>
      </c>
      <c r="D262" s="9">
        <v>0</v>
      </c>
      <c r="E262" s="5" t="s">
        <v>427</v>
      </c>
      <c r="F262" s="5" t="s">
        <v>345</v>
      </c>
      <c r="G262" s="9">
        <v>7000</v>
      </c>
      <c r="H262" s="9">
        <v>7000</v>
      </c>
      <c r="I262" s="9"/>
    </row>
    <row r="263" spans="1:13" ht="15.6" x14ac:dyDescent="0.3">
      <c r="A263" s="9"/>
      <c r="B263" s="9">
        <v>0</v>
      </c>
      <c r="C263" s="9"/>
      <c r="D263" s="9">
        <v>0</v>
      </c>
      <c r="E263" s="8" t="s">
        <v>189</v>
      </c>
      <c r="F263" s="8" t="s">
        <v>346</v>
      </c>
      <c r="G263" s="9">
        <v>0</v>
      </c>
      <c r="H263" s="9">
        <v>0</v>
      </c>
      <c r="I263" s="9"/>
    </row>
    <row r="264" spans="1:13" ht="15.6" x14ac:dyDescent="0.3">
      <c r="A264" s="7">
        <v>0</v>
      </c>
      <c r="B264" s="7">
        <v>0</v>
      </c>
      <c r="C264" s="7">
        <v>27851</v>
      </c>
      <c r="D264" s="7">
        <v>0</v>
      </c>
      <c r="E264" s="8" t="s">
        <v>153</v>
      </c>
      <c r="F264" s="8" t="s">
        <v>466</v>
      </c>
      <c r="G264" s="7">
        <v>50000</v>
      </c>
      <c r="H264" s="7">
        <v>50000</v>
      </c>
      <c r="I264" s="7"/>
      <c r="M264" t="s">
        <v>98</v>
      </c>
    </row>
    <row r="265" spans="1:13" ht="15.6" x14ac:dyDescent="0.3">
      <c r="A265" s="83"/>
      <c r="B265" s="83"/>
      <c r="C265" s="83"/>
      <c r="D265" s="83"/>
      <c r="E265" s="79" t="s">
        <v>155</v>
      </c>
      <c r="F265" s="8"/>
      <c r="G265" s="83">
        <v>6379</v>
      </c>
      <c r="H265" s="83">
        <v>6379</v>
      </c>
      <c r="I265" s="83"/>
    </row>
    <row r="266" spans="1:13" ht="15.6" x14ac:dyDescent="0.3">
      <c r="A266" s="15">
        <f>SUM(A260:A265)</f>
        <v>1067</v>
      </c>
      <c r="B266" s="15">
        <f>SUM(B260:B265)</f>
        <v>1127</v>
      </c>
      <c r="C266" s="15">
        <f>SUM(C260:C265)</f>
        <v>41801</v>
      </c>
      <c r="D266" s="15">
        <f>SUM(D260:D265)</f>
        <v>1119</v>
      </c>
      <c r="E266" s="16" t="s">
        <v>347</v>
      </c>
      <c r="F266" s="8"/>
      <c r="G266" s="15">
        <f t="shared" ref="G266" si="17">SUM(G259:G265)</f>
        <v>70329</v>
      </c>
      <c r="H266" s="15">
        <f t="shared" ref="H266:I266" si="18">SUM(H259:H265)</f>
        <v>70329</v>
      </c>
      <c r="I266" s="15">
        <f t="shared" si="18"/>
        <v>0</v>
      </c>
    </row>
    <row r="267" spans="1:13" ht="15.6" x14ac:dyDescent="0.3">
      <c r="A267" s="70">
        <f>SUM(A257-A266)</f>
        <v>28341</v>
      </c>
      <c r="B267" s="70">
        <f>SUM(B257-B266)</f>
        <v>42414</v>
      </c>
      <c r="C267" s="76">
        <f>SUM(C257-C266)</f>
        <v>0</v>
      </c>
      <c r="D267" s="70">
        <f>SUM(D257-D266)</f>
        <v>61704</v>
      </c>
      <c r="E267" s="73" t="s">
        <v>348</v>
      </c>
      <c r="F267" s="5"/>
      <c r="G267" s="76"/>
      <c r="H267" s="76"/>
      <c r="I267" s="76"/>
    </row>
    <row r="268" spans="1:13" ht="31.2" x14ac:dyDescent="0.3">
      <c r="A268" s="1" t="s">
        <v>445</v>
      </c>
      <c r="B268" s="1" t="s">
        <v>475</v>
      </c>
      <c r="C268" s="1" t="s">
        <v>476</v>
      </c>
      <c r="D268" s="1" t="s">
        <v>477</v>
      </c>
      <c r="E268" s="2" t="s">
        <v>349</v>
      </c>
      <c r="F268" s="1" t="s">
        <v>1</v>
      </c>
      <c r="G268" s="1" t="s">
        <v>472</v>
      </c>
      <c r="H268" s="1" t="s">
        <v>473</v>
      </c>
      <c r="I268" s="1" t="s">
        <v>474</v>
      </c>
    </row>
    <row r="269" spans="1:13" ht="15.6" x14ac:dyDescent="0.3">
      <c r="A269" s="3">
        <v>5000</v>
      </c>
      <c r="B269" s="3">
        <v>10000</v>
      </c>
      <c r="C269" s="33">
        <v>10000</v>
      </c>
      <c r="D269" s="3">
        <v>15827</v>
      </c>
      <c r="E269" s="5" t="s">
        <v>350</v>
      </c>
      <c r="F269" s="6" t="s">
        <v>351</v>
      </c>
      <c r="G269" s="33">
        <v>79407</v>
      </c>
      <c r="H269" s="33">
        <v>79407</v>
      </c>
      <c r="I269" s="33"/>
    </row>
    <row r="270" spans="1:13" ht="15.6" x14ac:dyDescent="0.3">
      <c r="A270" s="7"/>
      <c r="B270" s="7">
        <v>66</v>
      </c>
      <c r="C270" s="89">
        <v>65</v>
      </c>
      <c r="D270" s="9">
        <v>80</v>
      </c>
      <c r="E270" s="5" t="s">
        <v>22</v>
      </c>
      <c r="F270" s="5" t="s">
        <v>352</v>
      </c>
      <c r="G270" s="89">
        <v>93</v>
      </c>
      <c r="H270" s="89">
        <v>93</v>
      </c>
      <c r="I270" s="89"/>
      <c r="M270" t="s">
        <v>98</v>
      </c>
    </row>
    <row r="271" spans="1:13" ht="15.6" x14ac:dyDescent="0.3">
      <c r="A271" s="7">
        <v>5000</v>
      </c>
      <c r="B271" s="7">
        <v>10000</v>
      </c>
      <c r="C271" s="20">
        <v>15000</v>
      </c>
      <c r="D271" s="9">
        <v>15000</v>
      </c>
      <c r="E271" s="8" t="s">
        <v>283</v>
      </c>
      <c r="F271" s="8" t="s">
        <v>353</v>
      </c>
      <c r="G271" s="20">
        <v>10000</v>
      </c>
      <c r="H271" s="20">
        <v>10000</v>
      </c>
      <c r="I271" s="20"/>
    </row>
    <row r="272" spans="1:13" ht="15.6" x14ac:dyDescent="0.3">
      <c r="A272" s="7">
        <v>0</v>
      </c>
      <c r="B272" s="7">
        <v>0</v>
      </c>
      <c r="C272" s="89">
        <v>6600</v>
      </c>
      <c r="D272" s="9">
        <v>6600</v>
      </c>
      <c r="E272" s="8" t="s">
        <v>456</v>
      </c>
      <c r="F272" s="5" t="s">
        <v>453</v>
      </c>
      <c r="G272" s="108">
        <v>0</v>
      </c>
      <c r="H272" s="108">
        <v>0</v>
      </c>
      <c r="I272" s="89"/>
    </row>
    <row r="273" spans="1:13" ht="15.6" x14ac:dyDescent="0.3">
      <c r="A273" s="7">
        <v>0</v>
      </c>
      <c r="B273" s="7">
        <v>0</v>
      </c>
      <c r="C273" s="89">
        <v>16600</v>
      </c>
      <c r="D273" s="9">
        <v>16600</v>
      </c>
      <c r="E273" s="8" t="s">
        <v>457</v>
      </c>
      <c r="F273" s="5" t="s">
        <v>454</v>
      </c>
      <c r="G273" s="89">
        <v>10000</v>
      </c>
      <c r="H273" s="89">
        <v>10000</v>
      </c>
      <c r="I273" s="89"/>
    </row>
    <row r="274" spans="1:13" ht="15.6" x14ac:dyDescent="0.3">
      <c r="A274" s="7">
        <v>0</v>
      </c>
      <c r="B274" s="7">
        <v>0</v>
      </c>
      <c r="C274" s="20">
        <v>51600</v>
      </c>
      <c r="D274" s="9">
        <v>51600</v>
      </c>
      <c r="E274" s="8" t="s">
        <v>324</v>
      </c>
      <c r="F274" s="8" t="s">
        <v>455</v>
      </c>
      <c r="G274" s="20">
        <v>0</v>
      </c>
      <c r="H274" s="20">
        <v>0</v>
      </c>
      <c r="I274" s="20"/>
    </row>
    <row r="275" spans="1:13" ht="15.6" x14ac:dyDescent="0.3">
      <c r="A275" s="15">
        <f>SUM(A269:A274)</f>
        <v>10000</v>
      </c>
      <c r="B275" s="15">
        <f>SUM(B269:B274)</f>
        <v>20066</v>
      </c>
      <c r="C275" s="49">
        <f t="shared" ref="C275:D275" si="19">SUM(C269:C274)</f>
        <v>99865</v>
      </c>
      <c r="D275" s="49">
        <f t="shared" si="19"/>
        <v>105707</v>
      </c>
      <c r="E275" s="16" t="s">
        <v>354</v>
      </c>
      <c r="F275" s="8"/>
      <c r="G275" s="49">
        <f t="shared" ref="G275" si="20">SUM(G269:G274)</f>
        <v>99500</v>
      </c>
      <c r="H275" s="15">
        <f>SUM(H268:H274)</f>
        <v>99500</v>
      </c>
      <c r="I275" s="15">
        <f>SUM(I268:I274)</f>
        <v>0</v>
      </c>
    </row>
    <row r="276" spans="1:13" ht="15.6" x14ac:dyDescent="0.3">
      <c r="A276" s="26"/>
      <c r="B276" s="26"/>
      <c r="C276" s="17"/>
      <c r="D276" s="26"/>
      <c r="E276" s="25"/>
      <c r="F276" s="8"/>
      <c r="G276" s="17"/>
      <c r="H276" s="40"/>
      <c r="I276" s="40"/>
    </row>
    <row r="277" spans="1:13" ht="31.2" x14ac:dyDescent="0.3">
      <c r="A277" s="1" t="s">
        <v>445</v>
      </c>
      <c r="B277" s="1" t="s">
        <v>475</v>
      </c>
      <c r="C277" s="1" t="s">
        <v>476</v>
      </c>
      <c r="D277" s="1" t="s">
        <v>477</v>
      </c>
      <c r="E277" s="22" t="s">
        <v>355</v>
      </c>
      <c r="F277" s="8"/>
      <c r="G277" s="1" t="s">
        <v>472</v>
      </c>
      <c r="H277" s="1" t="s">
        <v>473</v>
      </c>
      <c r="I277" s="1" t="s">
        <v>474</v>
      </c>
    </row>
    <row r="278" spans="1:13" ht="15.6" x14ac:dyDescent="0.3">
      <c r="A278" s="41">
        <v>0</v>
      </c>
      <c r="B278" s="41">
        <v>0</v>
      </c>
      <c r="C278" s="7">
        <v>15000</v>
      </c>
      <c r="D278" s="40">
        <v>3500</v>
      </c>
      <c r="E278" s="8" t="s">
        <v>448</v>
      </c>
      <c r="F278" s="8" t="s">
        <v>356</v>
      </c>
      <c r="G278" s="7">
        <v>20000</v>
      </c>
      <c r="H278" s="7">
        <v>20000</v>
      </c>
      <c r="I278" s="7"/>
    </row>
    <row r="279" spans="1:13" ht="15.6" x14ac:dyDescent="0.3">
      <c r="A279" s="41">
        <v>0</v>
      </c>
      <c r="B279" s="41">
        <v>0</v>
      </c>
      <c r="C279" s="7">
        <v>4800</v>
      </c>
      <c r="D279" s="40">
        <v>4800</v>
      </c>
      <c r="E279" s="8" t="s">
        <v>452</v>
      </c>
      <c r="F279" s="8" t="s">
        <v>451</v>
      </c>
      <c r="G279" s="7">
        <v>7000</v>
      </c>
      <c r="H279" s="7">
        <v>7000</v>
      </c>
      <c r="I279" s="7"/>
    </row>
    <row r="280" spans="1:13" ht="15.6" x14ac:dyDescent="0.3">
      <c r="A280" s="40">
        <v>0</v>
      </c>
      <c r="B280" s="40">
        <v>4239</v>
      </c>
      <c r="C280" s="9">
        <v>70000</v>
      </c>
      <c r="D280" s="87">
        <v>18000</v>
      </c>
      <c r="E280" s="5" t="s">
        <v>486</v>
      </c>
      <c r="F280" s="5" t="s">
        <v>492</v>
      </c>
      <c r="G280" s="9">
        <v>60000</v>
      </c>
      <c r="H280" s="9">
        <v>60000</v>
      </c>
      <c r="I280" s="9"/>
    </row>
    <row r="281" spans="1:13" ht="15.6" x14ac:dyDescent="0.3">
      <c r="A281" s="7">
        <v>0</v>
      </c>
      <c r="B281" s="7">
        <v>0</v>
      </c>
      <c r="C281" s="9"/>
      <c r="D281" s="7"/>
      <c r="E281" s="8" t="s">
        <v>189</v>
      </c>
      <c r="F281" s="8" t="s">
        <v>357</v>
      </c>
      <c r="G281" s="9"/>
      <c r="H281" s="9"/>
      <c r="I281" s="9"/>
    </row>
    <row r="282" spans="1:13" ht="15.6" x14ac:dyDescent="0.3">
      <c r="A282" s="7">
        <v>0</v>
      </c>
      <c r="B282" s="7">
        <v>0</v>
      </c>
      <c r="C282" s="7">
        <v>10065</v>
      </c>
      <c r="D282" s="7">
        <v>0</v>
      </c>
      <c r="E282" s="8" t="s">
        <v>153</v>
      </c>
      <c r="F282" s="8" t="s">
        <v>467</v>
      </c>
      <c r="G282" s="7">
        <v>10000</v>
      </c>
      <c r="H282" s="7">
        <v>10000</v>
      </c>
      <c r="I282" s="7"/>
    </row>
    <row r="283" spans="1:13" ht="15.6" x14ac:dyDescent="0.3">
      <c r="A283" s="83">
        <v>10000</v>
      </c>
      <c r="B283" s="83"/>
      <c r="C283" s="83"/>
      <c r="D283" s="83"/>
      <c r="E283" s="79" t="s">
        <v>155</v>
      </c>
      <c r="F283" s="8"/>
      <c r="G283" s="83">
        <v>2500</v>
      </c>
      <c r="H283" s="83">
        <v>2500</v>
      </c>
      <c r="I283" s="83"/>
    </row>
    <row r="284" spans="1:13" ht="15.6" x14ac:dyDescent="0.3">
      <c r="A284" s="15">
        <f>SUM(A278:A283)</f>
        <v>10000</v>
      </c>
      <c r="B284" s="15">
        <f>SUM(B278:B283)</f>
        <v>4239</v>
      </c>
      <c r="C284" s="15">
        <f>SUM(C278:C283)</f>
        <v>99865</v>
      </c>
      <c r="D284" s="15">
        <f>SUM(D278:D283)</f>
        <v>26300</v>
      </c>
      <c r="E284" s="50" t="s">
        <v>358</v>
      </c>
      <c r="F284" s="8"/>
      <c r="G284" s="15">
        <f>SUM(G278:G283)</f>
        <v>99500</v>
      </c>
      <c r="H284" s="15">
        <f>SUM(H278:H283)</f>
        <v>99500</v>
      </c>
      <c r="I284" s="15">
        <f>SUM(I278:I283)</f>
        <v>0</v>
      </c>
      <c r="M284" t="s">
        <v>98</v>
      </c>
    </row>
    <row r="285" spans="1:13" ht="15.6" x14ac:dyDescent="0.3">
      <c r="A285" s="70">
        <f>SUM(A275-A284)</f>
        <v>0</v>
      </c>
      <c r="B285" s="70">
        <f>SUM(B275-B284)</f>
        <v>15827</v>
      </c>
      <c r="C285" s="70">
        <f>SUM(C275-C284)</f>
        <v>0</v>
      </c>
      <c r="D285" s="70">
        <f>SUM(D275-D284)</f>
        <v>79407</v>
      </c>
      <c r="E285" s="73" t="s">
        <v>359</v>
      </c>
      <c r="F285" s="5"/>
      <c r="G285" s="70"/>
      <c r="H285" s="70"/>
      <c r="I285" s="70"/>
    </row>
    <row r="286" spans="1:13" ht="15.6" x14ac:dyDescent="0.3">
      <c r="A286" s="17"/>
      <c r="B286" s="17"/>
      <c r="C286" s="17"/>
      <c r="D286" s="17"/>
      <c r="E286" s="8"/>
      <c r="F286" s="8"/>
      <c r="G286" s="17"/>
      <c r="H286" s="1"/>
      <c r="I286" s="1"/>
    </row>
    <row r="287" spans="1:13" ht="15.6" x14ac:dyDescent="0.3">
      <c r="A287" s="17"/>
      <c r="B287" s="17"/>
      <c r="C287" s="17"/>
      <c r="D287" s="17"/>
      <c r="E287" s="8"/>
      <c r="F287" s="8"/>
      <c r="G287" s="17"/>
      <c r="H287" s="9"/>
      <c r="I287" s="9"/>
    </row>
    <row r="288" spans="1:13" ht="31.2" x14ac:dyDescent="0.3">
      <c r="A288" s="1" t="s">
        <v>445</v>
      </c>
      <c r="B288" s="1" t="s">
        <v>475</v>
      </c>
      <c r="C288" s="1" t="s">
        <v>476</v>
      </c>
      <c r="D288" s="1" t="s">
        <v>477</v>
      </c>
      <c r="E288" s="2" t="s">
        <v>360</v>
      </c>
      <c r="F288" s="1" t="s">
        <v>1</v>
      </c>
      <c r="G288" s="1" t="s">
        <v>472</v>
      </c>
      <c r="H288" s="1" t="s">
        <v>473</v>
      </c>
      <c r="I288" s="1" t="s">
        <v>474</v>
      </c>
    </row>
    <row r="289" spans="1:13" ht="15.6" x14ac:dyDescent="0.3">
      <c r="A289" s="3">
        <v>15000</v>
      </c>
      <c r="B289" s="3">
        <v>20036</v>
      </c>
      <c r="C289" s="3">
        <v>20036</v>
      </c>
      <c r="D289" s="3">
        <v>25170</v>
      </c>
      <c r="E289" s="5" t="s">
        <v>361</v>
      </c>
      <c r="F289" s="6" t="s">
        <v>362</v>
      </c>
      <c r="G289" s="3">
        <v>5014</v>
      </c>
      <c r="H289" s="3">
        <v>5014</v>
      </c>
      <c r="I289" s="3"/>
    </row>
    <row r="290" spans="1:13" ht="15.6" x14ac:dyDescent="0.3">
      <c r="A290" s="7">
        <v>36</v>
      </c>
      <c r="B290" s="7">
        <v>134</v>
      </c>
      <c r="C290" s="9">
        <v>0</v>
      </c>
      <c r="D290" s="9"/>
      <c r="E290" s="5" t="s">
        <v>22</v>
      </c>
      <c r="F290" s="5" t="s">
        <v>363</v>
      </c>
      <c r="G290" s="9">
        <v>0</v>
      </c>
      <c r="H290" s="9"/>
      <c r="I290" s="9"/>
    </row>
    <row r="291" spans="1:13" ht="15.6" x14ac:dyDescent="0.3">
      <c r="A291" s="7">
        <v>5000</v>
      </c>
      <c r="B291" s="7">
        <v>5000</v>
      </c>
      <c r="C291" s="9">
        <v>0</v>
      </c>
      <c r="D291" s="9"/>
      <c r="E291" s="8" t="s">
        <v>283</v>
      </c>
      <c r="F291" s="8" t="s">
        <v>364</v>
      </c>
      <c r="G291" s="9">
        <v>0</v>
      </c>
      <c r="H291" s="9"/>
      <c r="I291" s="9"/>
    </row>
    <row r="292" spans="1:13" ht="15.6" x14ac:dyDescent="0.3">
      <c r="A292" s="9">
        <v>0</v>
      </c>
      <c r="B292" s="9">
        <v>0</v>
      </c>
      <c r="C292" s="9">
        <v>0</v>
      </c>
      <c r="D292" s="9"/>
      <c r="E292" s="5" t="s">
        <v>167</v>
      </c>
      <c r="F292" s="5" t="s">
        <v>365</v>
      </c>
      <c r="G292" s="9">
        <v>0</v>
      </c>
      <c r="H292" s="9"/>
      <c r="I292" s="9"/>
    </row>
    <row r="293" spans="1:13" ht="15.6" x14ac:dyDescent="0.3">
      <c r="A293" s="15">
        <f t="shared" ref="A293" si="21">SUM(A289:A292)</f>
        <v>20036</v>
      </c>
      <c r="B293" s="15">
        <f>SUM(B287:B292)</f>
        <v>25170</v>
      </c>
      <c r="C293" s="15">
        <f t="shared" ref="C293:D293" si="22">SUM(C289:C292)</f>
        <v>20036</v>
      </c>
      <c r="D293" s="15">
        <f t="shared" si="22"/>
        <v>25170</v>
      </c>
      <c r="E293" s="16" t="s">
        <v>366</v>
      </c>
      <c r="F293" s="8"/>
      <c r="G293" s="15">
        <f t="shared" ref="G293:H293" si="23">SUM(G287:G292)</f>
        <v>5014</v>
      </c>
      <c r="H293" s="15">
        <f t="shared" si="23"/>
        <v>5014</v>
      </c>
      <c r="I293" s="15">
        <f t="shared" ref="I293" si="24">SUM(I287:I292)</f>
        <v>0</v>
      </c>
    </row>
    <row r="294" spans="1:13" ht="15.6" x14ac:dyDescent="0.3">
      <c r="A294" s="17"/>
      <c r="B294" s="17"/>
      <c r="C294" s="17"/>
      <c r="D294" s="17"/>
      <c r="E294" s="8"/>
      <c r="F294" s="8"/>
      <c r="G294" s="17"/>
      <c r="H294" s="17"/>
      <c r="I294" s="17"/>
    </row>
    <row r="295" spans="1:13" ht="31.2" x14ac:dyDescent="0.3">
      <c r="A295" s="1" t="s">
        <v>445</v>
      </c>
      <c r="B295" s="1" t="s">
        <v>475</v>
      </c>
      <c r="C295" s="1" t="s">
        <v>476</v>
      </c>
      <c r="D295" s="1" t="s">
        <v>477</v>
      </c>
      <c r="E295" s="2" t="s">
        <v>367</v>
      </c>
      <c r="F295" s="1" t="s">
        <v>1</v>
      </c>
      <c r="G295" s="1" t="s">
        <v>472</v>
      </c>
      <c r="H295" s="1" t="s">
        <v>473</v>
      </c>
      <c r="I295" s="1" t="s">
        <v>474</v>
      </c>
    </row>
    <row r="296" spans="1:13" ht="15.6" x14ac:dyDescent="0.3">
      <c r="A296" s="51">
        <v>0</v>
      </c>
      <c r="B296" s="52">
        <v>0</v>
      </c>
      <c r="C296" s="52">
        <v>0</v>
      </c>
      <c r="D296" s="52">
        <v>0</v>
      </c>
      <c r="E296" s="38" t="s">
        <v>368</v>
      </c>
      <c r="F296" s="53" t="s">
        <v>369</v>
      </c>
      <c r="G296" s="52">
        <v>0</v>
      </c>
      <c r="H296" s="52">
        <v>0</v>
      </c>
      <c r="I296" s="52"/>
    </row>
    <row r="297" spans="1:13" ht="15.6" x14ac:dyDescent="0.3">
      <c r="A297" s="51">
        <v>0</v>
      </c>
      <c r="B297" s="52">
        <v>0</v>
      </c>
      <c r="C297" s="52">
        <v>0</v>
      </c>
      <c r="D297" s="52">
        <v>0</v>
      </c>
      <c r="E297" s="38" t="s">
        <v>370</v>
      </c>
      <c r="F297" s="53" t="s">
        <v>371</v>
      </c>
      <c r="G297" s="52">
        <v>0</v>
      </c>
      <c r="H297" s="52">
        <v>0</v>
      </c>
      <c r="I297" s="52"/>
    </row>
    <row r="298" spans="1:13" ht="15.6" x14ac:dyDescent="0.3">
      <c r="A298" s="7">
        <v>0</v>
      </c>
      <c r="B298" s="7">
        <v>0</v>
      </c>
      <c r="C298" s="7">
        <v>20156</v>
      </c>
      <c r="D298" s="7">
        <v>20156</v>
      </c>
      <c r="E298" s="8" t="s">
        <v>271</v>
      </c>
      <c r="F298" s="8" t="s">
        <v>372</v>
      </c>
      <c r="G298" s="7">
        <v>5014</v>
      </c>
      <c r="H298" s="7">
        <v>5014</v>
      </c>
      <c r="I298" s="7"/>
    </row>
    <row r="299" spans="1:13" ht="15.6" x14ac:dyDescent="0.3">
      <c r="A299" s="83"/>
      <c r="B299" s="83"/>
      <c r="C299" s="83"/>
      <c r="D299" s="83"/>
      <c r="E299" s="79" t="s">
        <v>155</v>
      </c>
      <c r="F299" s="8"/>
      <c r="G299" s="83"/>
      <c r="H299" s="83"/>
      <c r="I299" s="83"/>
      <c r="M299" t="s">
        <v>98</v>
      </c>
    </row>
    <row r="300" spans="1:13" ht="15.6" x14ac:dyDescent="0.3">
      <c r="A300" s="15">
        <f t="shared" ref="A300:D300" si="25">SUM(A296:A299)</f>
        <v>0</v>
      </c>
      <c r="B300" s="15">
        <f t="shared" si="25"/>
        <v>0</v>
      </c>
      <c r="C300" s="15">
        <f t="shared" si="25"/>
        <v>20156</v>
      </c>
      <c r="D300" s="15">
        <f t="shared" si="25"/>
        <v>20156</v>
      </c>
      <c r="E300" s="16" t="s">
        <v>373</v>
      </c>
      <c r="F300" s="8"/>
      <c r="G300" s="15">
        <f t="shared" ref="G300" si="26">SUM(G294:G299)</f>
        <v>5014</v>
      </c>
      <c r="H300" s="15">
        <f t="shared" ref="H300:I300" si="27">SUM(H294:H299)</f>
        <v>5014</v>
      </c>
      <c r="I300" s="15">
        <f t="shared" si="27"/>
        <v>0</v>
      </c>
    </row>
    <row r="301" spans="1:13" ht="15.6" x14ac:dyDescent="0.3">
      <c r="A301" s="70">
        <f t="shared" ref="A301:D301" si="28">SUM(A293-A300)</f>
        <v>20036</v>
      </c>
      <c r="B301" s="70">
        <f t="shared" si="28"/>
        <v>25170</v>
      </c>
      <c r="C301" s="70">
        <f t="shared" si="28"/>
        <v>-120</v>
      </c>
      <c r="D301" s="70">
        <f t="shared" si="28"/>
        <v>5014</v>
      </c>
      <c r="E301" s="73" t="s">
        <v>374</v>
      </c>
      <c r="F301" s="5"/>
      <c r="G301" s="70">
        <f t="shared" ref="G301" si="29">SUM(G293-G300)</f>
        <v>0</v>
      </c>
      <c r="H301" s="70"/>
      <c r="I301" s="70"/>
    </row>
    <row r="302" spans="1:13" ht="31.2" x14ac:dyDescent="0.3">
      <c r="A302" s="1" t="s">
        <v>445</v>
      </c>
      <c r="B302" s="1" t="s">
        <v>475</v>
      </c>
      <c r="C302" s="1" t="s">
        <v>476</v>
      </c>
      <c r="D302" s="1" t="s">
        <v>477</v>
      </c>
      <c r="E302" s="2" t="s">
        <v>375</v>
      </c>
      <c r="F302" s="1" t="s">
        <v>1</v>
      </c>
      <c r="G302" s="1" t="s">
        <v>472</v>
      </c>
      <c r="H302" s="1" t="s">
        <v>473</v>
      </c>
      <c r="I302" s="1" t="s">
        <v>474</v>
      </c>
    </row>
    <row r="303" spans="1:13" ht="15.6" x14ac:dyDescent="0.3">
      <c r="A303" s="3">
        <v>2947</v>
      </c>
      <c r="B303" s="3">
        <v>-4610</v>
      </c>
      <c r="C303" s="3">
        <v>-4610</v>
      </c>
      <c r="D303" s="3">
        <v>26954</v>
      </c>
      <c r="E303" s="85" t="s">
        <v>419</v>
      </c>
      <c r="F303" s="6" t="s">
        <v>420</v>
      </c>
      <c r="G303" s="3">
        <v>86068</v>
      </c>
      <c r="H303" s="3">
        <v>86068</v>
      </c>
      <c r="I303" s="3"/>
      <c r="J303" s="10"/>
      <c r="K303" s="10"/>
      <c r="L303" s="10"/>
    </row>
    <row r="304" spans="1:13" ht="15.6" x14ac:dyDescent="0.3">
      <c r="A304" s="7">
        <v>0</v>
      </c>
      <c r="B304" s="7">
        <v>0</v>
      </c>
      <c r="C304" s="7">
        <v>0</v>
      </c>
      <c r="D304" s="7">
        <v>0</v>
      </c>
      <c r="E304" s="8" t="s">
        <v>22</v>
      </c>
      <c r="F304" s="8" t="s">
        <v>376</v>
      </c>
      <c r="G304" s="7">
        <v>0</v>
      </c>
      <c r="H304" s="7">
        <v>0</v>
      </c>
      <c r="I304" s="7"/>
      <c r="J304" s="10"/>
      <c r="K304" s="10"/>
      <c r="L304" s="10"/>
    </row>
    <row r="305" spans="1:51" ht="15.6" x14ac:dyDescent="0.3">
      <c r="A305" s="9">
        <v>0</v>
      </c>
      <c r="B305" s="9">
        <v>50000</v>
      </c>
      <c r="C305" s="9">
        <v>0</v>
      </c>
      <c r="D305" s="9">
        <v>0</v>
      </c>
      <c r="E305" s="5" t="s">
        <v>416</v>
      </c>
      <c r="F305" s="5" t="s">
        <v>377</v>
      </c>
      <c r="G305" s="9">
        <v>0</v>
      </c>
      <c r="H305" s="9">
        <v>0</v>
      </c>
      <c r="I305" s="9"/>
      <c r="J305" s="10"/>
      <c r="K305" s="10"/>
      <c r="L305" s="10"/>
    </row>
    <row r="306" spans="1:51" ht="15.6" x14ac:dyDescent="0.3">
      <c r="A306" s="7">
        <v>133481</v>
      </c>
      <c r="B306" s="7">
        <v>613751</v>
      </c>
      <c r="C306" s="9">
        <v>20000</v>
      </c>
      <c r="D306" s="7">
        <v>59114</v>
      </c>
      <c r="E306" s="8" t="s">
        <v>417</v>
      </c>
      <c r="F306" s="8" t="s">
        <v>378</v>
      </c>
      <c r="G306" s="9">
        <v>0</v>
      </c>
      <c r="H306" s="9">
        <v>0</v>
      </c>
      <c r="I306" s="9"/>
    </row>
    <row r="307" spans="1:51" ht="15.6" x14ac:dyDescent="0.3">
      <c r="A307" s="7">
        <v>0</v>
      </c>
      <c r="B307" s="7">
        <v>0</v>
      </c>
      <c r="C307" s="9">
        <v>1500000</v>
      </c>
      <c r="D307" s="9">
        <v>0</v>
      </c>
      <c r="E307" s="5" t="s">
        <v>421</v>
      </c>
      <c r="F307" s="88" t="s">
        <v>411</v>
      </c>
      <c r="G307" s="9">
        <v>1750000</v>
      </c>
      <c r="H307" s="9">
        <v>1750000</v>
      </c>
      <c r="I307" s="9"/>
    </row>
    <row r="308" spans="1:51" ht="15.6" x14ac:dyDescent="0.3">
      <c r="A308" s="7"/>
      <c r="B308" s="7"/>
      <c r="C308" s="7"/>
      <c r="D308" s="7"/>
      <c r="E308" s="8" t="s">
        <v>283</v>
      </c>
      <c r="F308" s="8" t="s">
        <v>379</v>
      </c>
      <c r="G308" s="7"/>
      <c r="H308" s="7"/>
      <c r="I308" s="7"/>
    </row>
    <row r="309" spans="1:51" ht="15.6" x14ac:dyDescent="0.3">
      <c r="A309" s="15">
        <f>SUM(A304:A308)</f>
        <v>133481</v>
      </c>
      <c r="B309" s="15">
        <f>SUM(B303:B308)</f>
        <v>659141</v>
      </c>
      <c r="C309" s="15">
        <f t="shared" ref="C309" si="30">SUM(C302:C308)</f>
        <v>1515390</v>
      </c>
      <c r="D309" s="15">
        <f>SUM(D303:D308)</f>
        <v>86068</v>
      </c>
      <c r="E309" s="16" t="s">
        <v>380</v>
      </c>
      <c r="F309" s="8"/>
      <c r="G309" s="15">
        <f t="shared" ref="G309:H309" si="31">SUM(G302:G308)</f>
        <v>1836068</v>
      </c>
      <c r="H309" s="15">
        <f t="shared" si="31"/>
        <v>1836068</v>
      </c>
      <c r="I309" s="15">
        <f t="shared" ref="I309" si="32">SUM(I302:I308)</f>
        <v>0</v>
      </c>
    </row>
    <row r="310" spans="1:51" ht="15.6" x14ac:dyDescent="0.3">
      <c r="A310" s="17"/>
      <c r="B310" s="17"/>
      <c r="C310" s="17"/>
      <c r="D310" s="17"/>
      <c r="E310" s="8"/>
      <c r="F310" s="8"/>
      <c r="G310" s="17"/>
      <c r="H310" s="77"/>
      <c r="I310" s="77"/>
    </row>
    <row r="311" spans="1:51" s="13" customFormat="1" ht="31.2" x14ac:dyDescent="0.3">
      <c r="A311" s="1" t="s">
        <v>445</v>
      </c>
      <c r="B311" s="1" t="s">
        <v>475</v>
      </c>
      <c r="C311" s="1" t="s">
        <v>476</v>
      </c>
      <c r="D311" s="1" t="s">
        <v>477</v>
      </c>
      <c r="E311" s="2" t="s">
        <v>381</v>
      </c>
      <c r="F311" s="1" t="s">
        <v>1</v>
      </c>
      <c r="G311" s="1" t="s">
        <v>472</v>
      </c>
      <c r="H311" s="1" t="s">
        <v>473</v>
      </c>
      <c r="I311" s="1" t="s">
        <v>474</v>
      </c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</row>
    <row r="312" spans="1:51" ht="15.6" x14ac:dyDescent="0.3">
      <c r="A312" s="7">
        <v>0</v>
      </c>
      <c r="B312" s="7">
        <v>0</v>
      </c>
      <c r="C312" s="9">
        <v>0</v>
      </c>
      <c r="D312" s="7">
        <v>0</v>
      </c>
      <c r="E312" s="8" t="s">
        <v>423</v>
      </c>
      <c r="F312" s="8" t="s">
        <v>382</v>
      </c>
      <c r="G312" s="9">
        <v>0</v>
      </c>
      <c r="H312" s="9">
        <v>0</v>
      </c>
      <c r="I312" s="9"/>
    </row>
    <row r="313" spans="1:51" ht="15.6" x14ac:dyDescent="0.3">
      <c r="A313" s="7">
        <v>141038</v>
      </c>
      <c r="B313" s="7">
        <v>0</v>
      </c>
      <c r="C313" s="9">
        <v>15390</v>
      </c>
      <c r="D313" s="7">
        <v>0</v>
      </c>
      <c r="E313" s="8" t="s">
        <v>418</v>
      </c>
      <c r="F313" s="8" t="s">
        <v>383</v>
      </c>
      <c r="G313" s="9">
        <v>0</v>
      </c>
      <c r="H313" s="9">
        <v>0</v>
      </c>
      <c r="I313" s="9"/>
    </row>
    <row r="314" spans="1:51" ht="15.6" x14ac:dyDescent="0.3">
      <c r="A314" s="7">
        <v>0</v>
      </c>
      <c r="B314" s="7">
        <v>632187</v>
      </c>
      <c r="C314" s="9">
        <v>1500000</v>
      </c>
      <c r="D314" s="9">
        <v>0</v>
      </c>
      <c r="E314" s="5" t="s">
        <v>422</v>
      </c>
      <c r="F314" s="88" t="s">
        <v>412</v>
      </c>
      <c r="G314" s="9">
        <v>1750000</v>
      </c>
      <c r="H314" s="9">
        <v>1750000</v>
      </c>
      <c r="I314" s="9"/>
      <c r="P314" s="10"/>
    </row>
    <row r="315" spans="1:51" s="13" customFormat="1" ht="15.6" x14ac:dyDescent="0.3">
      <c r="A315" s="54"/>
      <c r="B315" s="54"/>
      <c r="C315" s="56"/>
      <c r="D315" s="54"/>
      <c r="E315" s="8" t="s">
        <v>491</v>
      </c>
      <c r="F315" s="55" t="s">
        <v>384</v>
      </c>
      <c r="G315" s="7">
        <v>85068</v>
      </c>
      <c r="H315" s="7">
        <v>85068</v>
      </c>
      <c r="I315" s="56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</row>
    <row r="316" spans="1:51" s="13" customFormat="1" ht="15.6" x14ac:dyDescent="0.3">
      <c r="A316" s="83"/>
      <c r="B316" s="83"/>
      <c r="C316" s="83"/>
      <c r="D316" s="83"/>
      <c r="E316" s="79" t="s">
        <v>155</v>
      </c>
      <c r="F316" s="8"/>
      <c r="G316" s="83">
        <v>1000</v>
      </c>
      <c r="H316" s="83">
        <v>1000</v>
      </c>
      <c r="I316" s="83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</row>
    <row r="317" spans="1:51" ht="15.6" x14ac:dyDescent="0.3">
      <c r="A317" s="15">
        <f>SUM(A312:A313)</f>
        <v>141038</v>
      </c>
      <c r="B317" s="15">
        <f>SUM(B311:B316)</f>
        <v>632187</v>
      </c>
      <c r="C317" s="15">
        <f t="shared" ref="C317" si="33">SUM(C311:C316)</f>
        <v>1515390</v>
      </c>
      <c r="D317" s="15">
        <f>SUM(D312:D313)</f>
        <v>0</v>
      </c>
      <c r="E317" s="16" t="s">
        <v>385</v>
      </c>
      <c r="F317" s="57"/>
      <c r="G317" s="15">
        <f t="shared" ref="G317" si="34">SUM(G311:G316)</f>
        <v>1836068</v>
      </c>
      <c r="H317" s="15">
        <f t="shared" ref="H317:I317" si="35">SUM(H311:H316)</f>
        <v>1836068</v>
      </c>
      <c r="I317" s="15">
        <f t="shared" si="35"/>
        <v>0</v>
      </c>
    </row>
    <row r="318" spans="1:51" ht="15.6" x14ac:dyDescent="0.3">
      <c r="A318" s="70">
        <f>SUM(A309-A317)</f>
        <v>-7557</v>
      </c>
      <c r="B318" s="70">
        <f>SUM(B309-B317)</f>
        <v>26954</v>
      </c>
      <c r="C318" s="70">
        <f>SUM(C309-C317)</f>
        <v>0</v>
      </c>
      <c r="D318" s="70">
        <f>SUM(D309-D317)</f>
        <v>86068</v>
      </c>
      <c r="E318" s="75" t="s">
        <v>386</v>
      </c>
      <c r="F318" s="78"/>
      <c r="G318" s="74"/>
      <c r="H318" s="76"/>
      <c r="I318" s="76"/>
    </row>
    <row r="319" spans="1:51" ht="15.6" x14ac:dyDescent="0.3">
      <c r="A319" s="58"/>
      <c r="B319" s="58"/>
      <c r="C319" s="58"/>
      <c r="D319" s="58"/>
      <c r="E319" s="58"/>
      <c r="F319" s="58"/>
      <c r="G319" s="58"/>
      <c r="H319" s="1"/>
      <c r="I319" s="1"/>
    </row>
    <row r="320" spans="1:51" ht="15.6" x14ac:dyDescent="0.3">
      <c r="A320" s="58"/>
      <c r="B320" s="58"/>
      <c r="C320" s="58"/>
      <c r="D320" s="58"/>
      <c r="E320" s="58"/>
      <c r="F320" s="58"/>
      <c r="G320" s="58"/>
      <c r="H320" s="9"/>
      <c r="I320" s="9"/>
    </row>
    <row r="321" spans="1:53" ht="31.2" x14ac:dyDescent="0.3">
      <c r="A321" s="1" t="s">
        <v>445</v>
      </c>
      <c r="B321" s="1" t="s">
        <v>475</v>
      </c>
      <c r="C321" s="1" t="s">
        <v>476</v>
      </c>
      <c r="D321" s="1" t="s">
        <v>477</v>
      </c>
      <c r="E321" s="59" t="s">
        <v>387</v>
      </c>
      <c r="F321" s="60" t="s">
        <v>1</v>
      </c>
      <c r="G321" s="1" t="s">
        <v>472</v>
      </c>
      <c r="H321" s="1" t="s">
        <v>473</v>
      </c>
      <c r="I321" s="1" t="s">
        <v>474</v>
      </c>
    </row>
    <row r="322" spans="1:53" ht="15.6" x14ac:dyDescent="0.3">
      <c r="A322" s="61">
        <v>0</v>
      </c>
      <c r="B322" s="61">
        <v>22707</v>
      </c>
      <c r="C322" s="3">
        <v>22707</v>
      </c>
      <c r="D322" s="4">
        <v>56981</v>
      </c>
      <c r="E322" s="17" t="s">
        <v>388</v>
      </c>
      <c r="F322" s="62" t="s">
        <v>389</v>
      </c>
      <c r="G322" s="3">
        <v>62179</v>
      </c>
      <c r="H322" s="3">
        <v>62179</v>
      </c>
      <c r="I322" s="3"/>
    </row>
    <row r="323" spans="1:53" ht="15.6" x14ac:dyDescent="0.3">
      <c r="A323" s="9">
        <v>0</v>
      </c>
      <c r="B323" s="9">
        <v>274</v>
      </c>
      <c r="C323" s="9">
        <v>330</v>
      </c>
      <c r="D323" s="40">
        <v>162</v>
      </c>
      <c r="E323" s="26" t="s">
        <v>22</v>
      </c>
      <c r="F323" s="81" t="s">
        <v>407</v>
      </c>
      <c r="G323" s="9">
        <v>170</v>
      </c>
      <c r="H323" s="9">
        <v>170</v>
      </c>
      <c r="I323" s="9"/>
    </row>
    <row r="324" spans="1:53" ht="15.6" x14ac:dyDescent="0.3">
      <c r="A324" s="7">
        <v>20000</v>
      </c>
      <c r="B324" s="7">
        <v>20000</v>
      </c>
      <c r="C324" s="7">
        <v>10000</v>
      </c>
      <c r="D324" s="41">
        <v>10000</v>
      </c>
      <c r="E324" s="17" t="s">
        <v>390</v>
      </c>
      <c r="F324" s="62" t="s">
        <v>391</v>
      </c>
      <c r="G324" s="7">
        <v>10000</v>
      </c>
      <c r="H324" s="7">
        <v>10000</v>
      </c>
      <c r="I324" s="7"/>
    </row>
    <row r="325" spans="1:53" s="13" customFormat="1" ht="15.6" x14ac:dyDescent="0.3">
      <c r="A325" s="7">
        <v>20000</v>
      </c>
      <c r="B325" s="7">
        <v>20000</v>
      </c>
      <c r="C325" s="7">
        <v>20000</v>
      </c>
      <c r="D325" s="7">
        <v>20000</v>
      </c>
      <c r="E325" s="17" t="s">
        <v>392</v>
      </c>
      <c r="F325" s="62" t="s">
        <v>393</v>
      </c>
      <c r="G325" s="7">
        <v>0</v>
      </c>
      <c r="H325" s="7">
        <v>0</v>
      </c>
      <c r="I325" s="7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</row>
    <row r="326" spans="1:53" s="13" customFormat="1" ht="15.6" x14ac:dyDescent="0.3">
      <c r="A326" s="7">
        <v>0</v>
      </c>
      <c r="B326" s="7">
        <v>0</v>
      </c>
      <c r="C326" s="7">
        <v>20036</v>
      </c>
      <c r="D326" s="7">
        <v>20036</v>
      </c>
      <c r="E326" s="17" t="s">
        <v>449</v>
      </c>
      <c r="F326" s="62" t="s">
        <v>450</v>
      </c>
      <c r="G326" s="7">
        <v>5014</v>
      </c>
      <c r="H326" s="7">
        <v>5014</v>
      </c>
      <c r="I326" s="7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</row>
    <row r="327" spans="1:53" ht="15.6" x14ac:dyDescent="0.3">
      <c r="A327" s="15">
        <f>SUM(A322:A326)</f>
        <v>40000</v>
      </c>
      <c r="B327" s="15">
        <f>SUM(B322:B326)</f>
        <v>62981</v>
      </c>
      <c r="C327" s="15">
        <f>SUM(C322:C326)</f>
        <v>73073</v>
      </c>
      <c r="D327" s="15">
        <f>SUM(D322:D326)</f>
        <v>107179</v>
      </c>
      <c r="E327" s="63" t="s">
        <v>394</v>
      </c>
      <c r="F327" s="64"/>
      <c r="G327" s="15">
        <f>SUM(G320:G326)</f>
        <v>77363</v>
      </c>
      <c r="H327" s="15">
        <f>SUM(H320:H326)</f>
        <v>77363</v>
      </c>
      <c r="I327" s="15">
        <f>SUM(I320:I326)</f>
        <v>0</v>
      </c>
    </row>
    <row r="328" spans="1:53" x14ac:dyDescent="0.3">
      <c r="A328" s="65"/>
      <c r="B328" s="65"/>
      <c r="C328" s="65"/>
      <c r="D328" s="65"/>
      <c r="E328" s="66"/>
      <c r="F328" s="67"/>
      <c r="G328" s="65"/>
      <c r="H328" s="58"/>
      <c r="I328" s="58"/>
    </row>
    <row r="329" spans="1:53" ht="31.2" x14ac:dyDescent="0.3">
      <c r="A329" s="1" t="s">
        <v>445</v>
      </c>
      <c r="B329" s="1" t="s">
        <v>475</v>
      </c>
      <c r="C329" s="1" t="s">
        <v>476</v>
      </c>
      <c r="D329" s="1" t="s">
        <v>477</v>
      </c>
      <c r="E329" s="59" t="s">
        <v>387</v>
      </c>
      <c r="F329" s="60" t="s">
        <v>1</v>
      </c>
      <c r="G329" s="1" t="s">
        <v>472</v>
      </c>
      <c r="H329" s="1" t="s">
        <v>473</v>
      </c>
      <c r="I329" s="1" t="s">
        <v>474</v>
      </c>
    </row>
    <row r="330" spans="1:53" ht="15.6" x14ac:dyDescent="0.3">
      <c r="A330" s="7">
        <v>5000</v>
      </c>
      <c r="B330" s="7">
        <v>0</v>
      </c>
      <c r="C330" s="7">
        <v>0</v>
      </c>
      <c r="D330" s="41">
        <v>0</v>
      </c>
      <c r="E330" s="17" t="s">
        <v>395</v>
      </c>
      <c r="F330" s="62" t="s">
        <v>396</v>
      </c>
      <c r="G330" s="7">
        <v>0</v>
      </c>
      <c r="H330" s="7">
        <v>0</v>
      </c>
      <c r="I330" s="7"/>
    </row>
    <row r="331" spans="1:53" ht="15.6" x14ac:dyDescent="0.3">
      <c r="A331" s="7">
        <v>12293</v>
      </c>
      <c r="B331" s="7">
        <v>3000</v>
      </c>
      <c r="C331" s="7">
        <v>7500</v>
      </c>
      <c r="D331" s="7">
        <v>0</v>
      </c>
      <c r="E331" s="17" t="s">
        <v>397</v>
      </c>
      <c r="F331" s="62" t="s">
        <v>398</v>
      </c>
      <c r="G331" s="7">
        <v>10000</v>
      </c>
      <c r="H331" s="7">
        <v>10000</v>
      </c>
      <c r="I331" s="7"/>
    </row>
    <row r="332" spans="1:53" ht="15.6" x14ac:dyDescent="0.3">
      <c r="A332" s="7">
        <v>0</v>
      </c>
      <c r="B332" s="7">
        <v>3000</v>
      </c>
      <c r="C332" s="7">
        <v>7500</v>
      </c>
      <c r="D332" s="7">
        <v>0</v>
      </c>
      <c r="E332" s="17" t="s">
        <v>399</v>
      </c>
      <c r="F332" s="62" t="s">
        <v>400</v>
      </c>
      <c r="G332" s="7">
        <v>10000</v>
      </c>
      <c r="H332" s="7">
        <v>10000</v>
      </c>
      <c r="I332" s="7"/>
    </row>
    <row r="333" spans="1:53" ht="15.6" x14ac:dyDescent="0.3">
      <c r="A333" s="9">
        <v>0</v>
      </c>
      <c r="B333" s="9">
        <v>0</v>
      </c>
      <c r="C333" s="9">
        <v>58073</v>
      </c>
      <c r="D333" s="9">
        <v>0</v>
      </c>
      <c r="E333" s="17" t="s">
        <v>153</v>
      </c>
      <c r="F333" s="62" t="s">
        <v>468</v>
      </c>
      <c r="G333" s="9">
        <v>50000</v>
      </c>
      <c r="H333" s="9">
        <v>50000</v>
      </c>
      <c r="I333" s="9"/>
    </row>
    <row r="334" spans="1:53" ht="15.6" x14ac:dyDescent="0.3">
      <c r="A334" s="83"/>
      <c r="B334" s="83"/>
      <c r="C334" s="83"/>
      <c r="D334" s="83"/>
      <c r="E334" s="79" t="s">
        <v>155</v>
      </c>
      <c r="F334" s="8"/>
      <c r="G334" s="83">
        <v>7363</v>
      </c>
      <c r="H334" s="83">
        <v>7363</v>
      </c>
      <c r="I334" s="83"/>
    </row>
    <row r="335" spans="1:53" ht="15.6" x14ac:dyDescent="0.3">
      <c r="A335" s="15">
        <f>SUM(A330:A334)</f>
        <v>17293</v>
      </c>
      <c r="B335" s="15">
        <f>SUM(B330:B334)</f>
        <v>6000</v>
      </c>
      <c r="C335" s="15">
        <f>SUM(C330:C333)</f>
        <v>73073</v>
      </c>
      <c r="D335" s="15">
        <f>SUM(D330:D333)</f>
        <v>0</v>
      </c>
      <c r="E335" s="68" t="s">
        <v>401</v>
      </c>
      <c r="F335" s="62" t="s">
        <v>98</v>
      </c>
      <c r="G335" s="15">
        <f t="shared" ref="G335" si="36">SUM(G329:G334)</f>
        <v>77363</v>
      </c>
      <c r="H335" s="15">
        <f t="shared" ref="H335:I335" si="37">SUM(H329:H334)</f>
        <v>77363</v>
      </c>
      <c r="I335" s="15">
        <f t="shared" si="37"/>
        <v>0</v>
      </c>
    </row>
    <row r="336" spans="1:53" ht="15.6" x14ac:dyDescent="0.3">
      <c r="A336" s="70">
        <f>SUM(A327-A335)</f>
        <v>22707</v>
      </c>
      <c r="B336" s="70">
        <f>SUM(B327-B335)</f>
        <v>56981</v>
      </c>
      <c r="C336" s="70"/>
      <c r="D336" s="70">
        <f>SUM(D327-D335)</f>
        <v>107179</v>
      </c>
      <c r="E336" s="75" t="s">
        <v>402</v>
      </c>
      <c r="F336" s="81" t="s">
        <v>98</v>
      </c>
      <c r="G336" s="70">
        <f>SUM(G327-G335)</f>
        <v>0</v>
      </c>
      <c r="H336" s="76"/>
      <c r="I336" s="76"/>
    </row>
    <row r="337" spans="1:9" ht="13.8" customHeight="1" x14ac:dyDescent="0.3">
      <c r="A337" s="58"/>
      <c r="B337" s="58"/>
      <c r="C337" s="58"/>
      <c r="D337" s="58"/>
      <c r="E337" s="58"/>
      <c r="F337" s="58"/>
      <c r="G337" s="58"/>
      <c r="H337" s="1"/>
      <c r="I337" s="1"/>
    </row>
    <row r="338" spans="1:9" ht="15.6" x14ac:dyDescent="0.3">
      <c r="A338" s="58"/>
      <c r="B338" s="58"/>
      <c r="C338" s="58"/>
      <c r="D338" s="58"/>
      <c r="E338" s="58"/>
      <c r="F338" s="58"/>
      <c r="G338" s="58"/>
      <c r="H338" s="9"/>
      <c r="I338" s="9"/>
    </row>
    <row r="339" spans="1:9" ht="15.6" x14ac:dyDescent="0.3">
      <c r="A339" s="58"/>
      <c r="B339" s="58"/>
      <c r="C339" s="58"/>
      <c r="D339" s="58"/>
      <c r="E339" s="58"/>
      <c r="F339" s="58"/>
      <c r="G339" s="58"/>
      <c r="H339" s="23"/>
      <c r="I339" s="23"/>
    </row>
    <row r="340" spans="1:9" ht="15.6" x14ac:dyDescent="0.3">
      <c r="A340" s="58"/>
      <c r="B340" s="58"/>
      <c r="C340" s="58"/>
      <c r="D340" s="58"/>
      <c r="E340" s="58"/>
      <c r="F340" s="58"/>
      <c r="G340" s="58"/>
      <c r="H340" s="9"/>
      <c r="I340" s="23"/>
    </row>
    <row r="341" spans="1:9" ht="15.6" x14ac:dyDescent="0.3">
      <c r="A341" s="58"/>
      <c r="B341" s="58"/>
      <c r="C341" s="58"/>
      <c r="D341" s="58"/>
      <c r="E341" s="58"/>
      <c r="F341" s="58"/>
      <c r="G341" s="58"/>
      <c r="H341" s="9"/>
      <c r="I341" s="9"/>
    </row>
    <row r="342" spans="1:9" ht="15.6" x14ac:dyDescent="0.3">
      <c r="A342" s="58"/>
      <c r="B342" s="58"/>
      <c r="C342" s="58"/>
      <c r="D342" s="58"/>
      <c r="E342" s="58"/>
      <c r="F342" s="58"/>
      <c r="G342" s="58"/>
      <c r="H342" s="9"/>
      <c r="I342" s="9"/>
    </row>
    <row r="343" spans="1:9" ht="15.6" x14ac:dyDescent="0.3">
      <c r="A343" s="58"/>
      <c r="B343" s="58"/>
      <c r="C343" s="58"/>
      <c r="D343" s="58"/>
      <c r="E343" s="58"/>
      <c r="F343" s="58"/>
      <c r="G343" s="58"/>
      <c r="H343" s="23"/>
      <c r="I343" s="23"/>
    </row>
    <row r="344" spans="1:9" ht="15.6" x14ac:dyDescent="0.3">
      <c r="A344" s="58"/>
      <c r="B344" s="58"/>
      <c r="C344" s="58"/>
      <c r="D344" s="58"/>
      <c r="E344" s="58"/>
      <c r="F344" s="58"/>
      <c r="G344" s="58"/>
      <c r="H344" s="9"/>
      <c r="I344" s="23"/>
    </row>
    <row r="345" spans="1:9" x14ac:dyDescent="0.3">
      <c r="H345" s="58"/>
      <c r="I345" s="58"/>
    </row>
    <row r="346" spans="1:9" x14ac:dyDescent="0.3">
      <c r="H346" s="58"/>
      <c r="I346" s="58"/>
    </row>
    <row r="347" spans="1:9" x14ac:dyDescent="0.3">
      <c r="H347" s="58"/>
      <c r="I347" s="58"/>
    </row>
    <row r="348" spans="1:9" x14ac:dyDescent="0.3">
      <c r="H348" s="58"/>
      <c r="I348" s="58"/>
    </row>
    <row r="349" spans="1:9" x14ac:dyDescent="0.3">
      <c r="H349" s="58"/>
      <c r="I349" s="58"/>
    </row>
    <row r="350" spans="1:9" x14ac:dyDescent="0.3">
      <c r="H350" s="58"/>
      <c r="I350" s="58"/>
    </row>
    <row r="351" spans="1:9" x14ac:dyDescent="0.3">
      <c r="H351" s="58"/>
      <c r="I351" s="58"/>
    </row>
    <row r="352" spans="1:9" x14ac:dyDescent="0.3">
      <c r="H352" s="58"/>
      <c r="I352" s="58"/>
    </row>
  </sheetData>
  <printOptions gridLines="1"/>
  <pageMargins left="0" right="0" top="0.5" bottom="0" header="0" footer="0"/>
  <pageSetup scale="85" orientation="landscape" r:id="rId1"/>
  <headerFooter>
    <oddFooter>Page &amp;P of &amp;N</oddFooter>
  </headerFooter>
  <rowBreaks count="10" manualBreakCount="10">
    <brk id="27" max="16383" man="1"/>
    <brk id="60" max="16383" man="1"/>
    <brk id="98" max="16383" man="1"/>
    <brk id="126" max="16383" man="1"/>
    <brk id="157" max="16383" man="1"/>
    <brk id="172" max="16383" man="1"/>
    <brk id="202" max="16383" man="1"/>
    <brk id="238" max="16383" man="1"/>
    <brk id="267" max="16383" man="1"/>
    <brk id="301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352"/>
  <sheetViews>
    <sheetView tabSelected="1" zoomScaleNormal="100" workbookViewId="0">
      <selection activeCell="M8" sqref="M8"/>
    </sheetView>
  </sheetViews>
  <sheetFormatPr defaultRowHeight="14.4" x14ac:dyDescent="0.3"/>
  <cols>
    <col min="1" max="1" width="11.6640625" customWidth="1"/>
    <col min="2" max="2" width="13.44140625" customWidth="1"/>
    <col min="3" max="3" width="13.6640625" customWidth="1"/>
    <col min="4" max="4" width="12.77734375" customWidth="1"/>
    <col min="5" max="5" width="56.5546875" customWidth="1"/>
    <col min="6" max="6" width="12.6640625" customWidth="1"/>
    <col min="7" max="7" width="14.109375" customWidth="1"/>
    <col min="8" max="8" width="12.33203125" customWidth="1"/>
    <col min="9" max="9" width="12.5546875" customWidth="1"/>
    <col min="10" max="11" width="8.88671875" hidden="1" customWidth="1"/>
  </cols>
  <sheetData>
    <row r="1" spans="1:12" ht="31.2" x14ac:dyDescent="0.3">
      <c r="A1" s="1" t="s">
        <v>445</v>
      </c>
      <c r="B1" s="1" t="s">
        <v>475</v>
      </c>
      <c r="C1" s="1" t="s">
        <v>476</v>
      </c>
      <c r="D1" s="1" t="s">
        <v>477</v>
      </c>
      <c r="E1" s="2" t="s">
        <v>0</v>
      </c>
      <c r="F1" s="1" t="s">
        <v>1</v>
      </c>
      <c r="G1" s="1" t="s">
        <v>472</v>
      </c>
      <c r="H1" s="1" t="s">
        <v>473</v>
      </c>
      <c r="I1" s="1" t="s">
        <v>474</v>
      </c>
    </row>
    <row r="2" spans="1:12" ht="15.6" x14ac:dyDescent="0.3">
      <c r="A2" s="3">
        <v>270668</v>
      </c>
      <c r="B2" s="3">
        <v>230737</v>
      </c>
      <c r="C2" s="3">
        <v>230737</v>
      </c>
      <c r="D2" s="3">
        <v>233743</v>
      </c>
      <c r="E2" s="5" t="s">
        <v>2</v>
      </c>
      <c r="F2" s="6" t="s">
        <v>3</v>
      </c>
      <c r="G2" s="3">
        <v>286824</v>
      </c>
      <c r="H2" s="3">
        <v>286824</v>
      </c>
      <c r="I2" s="3">
        <v>286824</v>
      </c>
    </row>
    <row r="3" spans="1:12" ht="15.6" x14ac:dyDescent="0.3">
      <c r="A3" s="7">
        <v>269551</v>
      </c>
      <c r="B3" s="7">
        <v>304341</v>
      </c>
      <c r="C3" s="7">
        <v>260000</v>
      </c>
      <c r="D3" s="7">
        <v>331000</v>
      </c>
      <c r="E3" s="8" t="s">
        <v>4</v>
      </c>
      <c r="F3" s="8" t="s">
        <v>5</v>
      </c>
      <c r="G3" s="7">
        <v>270000</v>
      </c>
      <c r="H3" s="7">
        <v>270000</v>
      </c>
      <c r="I3" s="7">
        <v>270000</v>
      </c>
    </row>
    <row r="4" spans="1:12" ht="15.6" x14ac:dyDescent="0.3">
      <c r="A4" s="7">
        <v>0</v>
      </c>
      <c r="B4" s="7">
        <v>0</v>
      </c>
      <c r="C4" s="7">
        <v>5000</v>
      </c>
      <c r="D4" s="7">
        <v>0</v>
      </c>
      <c r="E4" s="8" t="s">
        <v>6</v>
      </c>
      <c r="F4" s="8" t="s">
        <v>7</v>
      </c>
      <c r="G4" s="7">
        <v>5000</v>
      </c>
      <c r="H4" s="7">
        <v>5000</v>
      </c>
      <c r="I4" s="7">
        <v>5000</v>
      </c>
    </row>
    <row r="5" spans="1:12" ht="15.6" x14ac:dyDescent="0.3">
      <c r="A5" s="7">
        <v>545</v>
      </c>
      <c r="B5" s="7">
        <v>552</v>
      </c>
      <c r="C5" s="7">
        <v>500</v>
      </c>
      <c r="D5" s="7">
        <v>41</v>
      </c>
      <c r="E5" s="8" t="s">
        <v>8</v>
      </c>
      <c r="F5" s="8" t="s">
        <v>9</v>
      </c>
      <c r="G5" s="7">
        <v>500</v>
      </c>
      <c r="H5" s="7">
        <v>500</v>
      </c>
      <c r="I5" s="7">
        <v>500</v>
      </c>
    </row>
    <row r="6" spans="1:12" ht="15.6" x14ac:dyDescent="0.3">
      <c r="A6" s="7">
        <v>12016</v>
      </c>
      <c r="B6" s="7">
        <v>13434</v>
      </c>
      <c r="C6" s="7">
        <v>11000</v>
      </c>
      <c r="D6" s="7">
        <v>11778</v>
      </c>
      <c r="E6" s="8" t="s">
        <v>10</v>
      </c>
      <c r="F6" s="8" t="s">
        <v>11</v>
      </c>
      <c r="G6" s="7">
        <v>12000</v>
      </c>
      <c r="H6" s="7">
        <v>12000</v>
      </c>
      <c r="I6" s="7">
        <v>12000</v>
      </c>
    </row>
    <row r="7" spans="1:12" ht="15.6" x14ac:dyDescent="0.3">
      <c r="A7" s="7">
        <v>764</v>
      </c>
      <c r="B7" s="7">
        <v>660</v>
      </c>
      <c r="C7" s="7">
        <v>410</v>
      </c>
      <c r="D7" s="7">
        <v>550</v>
      </c>
      <c r="E7" s="8" t="s">
        <v>12</v>
      </c>
      <c r="F7" s="8" t="s">
        <v>13</v>
      </c>
      <c r="G7" s="7">
        <v>425</v>
      </c>
      <c r="H7" s="7">
        <v>425</v>
      </c>
      <c r="I7" s="7">
        <v>425</v>
      </c>
    </row>
    <row r="8" spans="1:12" ht="15.6" x14ac:dyDescent="0.3">
      <c r="A8" s="7">
        <v>51112</v>
      </c>
      <c r="B8" s="7">
        <v>54337</v>
      </c>
      <c r="C8" s="7">
        <v>56009</v>
      </c>
      <c r="D8" s="7">
        <v>56009</v>
      </c>
      <c r="E8" s="8" t="s">
        <v>14</v>
      </c>
      <c r="F8" s="8" t="s">
        <v>15</v>
      </c>
      <c r="G8" s="7">
        <v>63489</v>
      </c>
      <c r="H8" s="7">
        <v>63489</v>
      </c>
      <c r="I8" s="7">
        <v>63489</v>
      </c>
    </row>
    <row r="9" spans="1:12" ht="15.6" x14ac:dyDescent="0.3">
      <c r="A9" s="7">
        <v>13973</v>
      </c>
      <c r="B9" s="7">
        <v>14385</v>
      </c>
      <c r="C9" s="7">
        <v>13000</v>
      </c>
      <c r="D9" s="7">
        <v>13900</v>
      </c>
      <c r="E9" s="8" t="s">
        <v>16</v>
      </c>
      <c r="F9" s="8" t="s">
        <v>17</v>
      </c>
      <c r="G9" s="7">
        <v>13000</v>
      </c>
      <c r="H9" s="7">
        <v>13000</v>
      </c>
      <c r="I9" s="7">
        <v>13000</v>
      </c>
    </row>
    <row r="10" spans="1:12" ht="15.6" x14ac:dyDescent="0.3">
      <c r="A10" s="7">
        <v>40327</v>
      </c>
      <c r="B10" s="7">
        <v>39709</v>
      </c>
      <c r="C10" s="7">
        <v>36000</v>
      </c>
      <c r="D10" s="7">
        <v>40281</v>
      </c>
      <c r="E10" s="8" t="s">
        <v>18</v>
      </c>
      <c r="F10" s="8" t="s">
        <v>19</v>
      </c>
      <c r="G10" s="7">
        <v>37000</v>
      </c>
      <c r="H10" s="7">
        <v>37000</v>
      </c>
      <c r="I10" s="7">
        <v>37000</v>
      </c>
    </row>
    <row r="11" spans="1:12" ht="15.6" x14ac:dyDescent="0.3">
      <c r="A11" s="7">
        <v>315</v>
      </c>
      <c r="B11" s="7">
        <v>834</v>
      </c>
      <c r="C11" s="7">
        <v>300</v>
      </c>
      <c r="D11" s="7">
        <v>415</v>
      </c>
      <c r="E11" s="8" t="s">
        <v>20</v>
      </c>
      <c r="F11" s="8" t="s">
        <v>21</v>
      </c>
      <c r="G11" s="7">
        <v>300</v>
      </c>
      <c r="H11" s="7">
        <v>300</v>
      </c>
      <c r="I11" s="7">
        <v>300</v>
      </c>
    </row>
    <row r="12" spans="1:12" ht="15.6" x14ac:dyDescent="0.3">
      <c r="A12" s="7">
        <v>6153</v>
      </c>
      <c r="B12" s="7">
        <v>1874</v>
      </c>
      <c r="C12" s="7">
        <v>1600</v>
      </c>
      <c r="D12" s="7">
        <v>1125</v>
      </c>
      <c r="E12" s="8" t="s">
        <v>22</v>
      </c>
      <c r="F12" s="8" t="s">
        <v>23</v>
      </c>
      <c r="G12" s="7">
        <v>1100</v>
      </c>
      <c r="H12" s="7">
        <v>1100</v>
      </c>
      <c r="I12" s="7">
        <v>1100</v>
      </c>
    </row>
    <row r="13" spans="1:12" ht="15.6" x14ac:dyDescent="0.3">
      <c r="A13" s="7">
        <v>1600</v>
      </c>
      <c r="B13" s="7">
        <v>745</v>
      </c>
      <c r="C13" s="9">
        <v>500</v>
      </c>
      <c r="D13" s="28">
        <v>700</v>
      </c>
      <c r="E13" s="8" t="s">
        <v>413</v>
      </c>
      <c r="F13" s="8" t="s">
        <v>24</v>
      </c>
      <c r="G13" s="9">
        <v>500</v>
      </c>
      <c r="H13" s="9">
        <v>500</v>
      </c>
      <c r="I13" s="9">
        <v>500</v>
      </c>
    </row>
    <row r="14" spans="1:12" ht="15.6" x14ac:dyDescent="0.3">
      <c r="A14" s="7">
        <v>683</v>
      </c>
      <c r="B14" s="7">
        <v>1952</v>
      </c>
      <c r="C14" s="7">
        <v>1000</v>
      </c>
      <c r="D14" s="7">
        <v>240</v>
      </c>
      <c r="E14" s="8" t="s">
        <v>25</v>
      </c>
      <c r="F14" s="8" t="s">
        <v>26</v>
      </c>
      <c r="G14" s="7">
        <v>1000</v>
      </c>
      <c r="H14" s="7">
        <v>1000</v>
      </c>
      <c r="I14" s="7">
        <v>1000</v>
      </c>
    </row>
    <row r="15" spans="1:12" ht="15.6" x14ac:dyDescent="0.3">
      <c r="A15" s="7">
        <v>59500</v>
      </c>
      <c r="B15" s="7">
        <v>17500</v>
      </c>
      <c r="C15" s="9">
        <v>38000</v>
      </c>
      <c r="D15" s="7">
        <v>500</v>
      </c>
      <c r="E15" s="8" t="s">
        <v>27</v>
      </c>
      <c r="F15" s="8" t="s">
        <v>28</v>
      </c>
      <c r="G15" s="40">
        <v>75500</v>
      </c>
      <c r="H15" s="40">
        <v>75500</v>
      </c>
      <c r="I15" s="40">
        <v>75500</v>
      </c>
    </row>
    <row r="16" spans="1:12" ht="15.6" x14ac:dyDescent="0.3">
      <c r="A16" s="7">
        <v>2817</v>
      </c>
      <c r="B16" s="7">
        <v>2856</v>
      </c>
      <c r="C16" s="7">
        <v>2856</v>
      </c>
      <c r="D16" s="7">
        <v>3310</v>
      </c>
      <c r="E16" s="8" t="s">
        <v>29</v>
      </c>
      <c r="F16" s="8" t="s">
        <v>30</v>
      </c>
      <c r="G16" s="7">
        <v>3310</v>
      </c>
      <c r="H16" s="7">
        <v>3310</v>
      </c>
      <c r="I16" s="7">
        <v>3310</v>
      </c>
      <c r="J16" s="10"/>
      <c r="K16" s="10"/>
      <c r="L16" s="10"/>
    </row>
    <row r="17" spans="1:11" ht="15.6" x14ac:dyDescent="0.3">
      <c r="A17" s="7">
        <v>0</v>
      </c>
      <c r="B17" s="7">
        <v>0</v>
      </c>
      <c r="C17" s="7">
        <v>200</v>
      </c>
      <c r="D17" s="7">
        <v>0</v>
      </c>
      <c r="E17" s="8" t="s">
        <v>31</v>
      </c>
      <c r="F17" s="8" t="s">
        <v>32</v>
      </c>
      <c r="G17" s="7">
        <v>200</v>
      </c>
      <c r="H17" s="7">
        <v>200</v>
      </c>
      <c r="I17" s="7">
        <v>200</v>
      </c>
    </row>
    <row r="18" spans="1:11" ht="15.6" x14ac:dyDescent="0.3">
      <c r="A18" s="7">
        <v>1438</v>
      </c>
      <c r="B18" s="7">
        <v>1000</v>
      </c>
      <c r="C18" s="7">
        <v>1000</v>
      </c>
      <c r="D18" s="7">
        <v>1000</v>
      </c>
      <c r="E18" s="8" t="s">
        <v>33</v>
      </c>
      <c r="F18" s="8" t="s">
        <v>34</v>
      </c>
      <c r="G18" s="7">
        <v>1000</v>
      </c>
      <c r="H18" s="7">
        <v>1000</v>
      </c>
      <c r="I18" s="7">
        <v>1000</v>
      </c>
    </row>
    <row r="19" spans="1:11" ht="15.6" x14ac:dyDescent="0.3">
      <c r="A19" s="7">
        <v>0</v>
      </c>
      <c r="B19" s="7">
        <v>0</v>
      </c>
      <c r="C19" s="9">
        <v>21000</v>
      </c>
      <c r="D19" s="7">
        <v>1000</v>
      </c>
      <c r="E19" s="5" t="s">
        <v>42</v>
      </c>
      <c r="F19" s="12" t="s">
        <v>43</v>
      </c>
      <c r="G19" s="9">
        <v>21000</v>
      </c>
      <c r="H19" s="9">
        <v>21000</v>
      </c>
      <c r="I19" s="9">
        <v>21000</v>
      </c>
    </row>
    <row r="20" spans="1:11" ht="15.6" x14ac:dyDescent="0.3">
      <c r="A20" s="9">
        <v>9000</v>
      </c>
      <c r="B20" s="9">
        <v>0</v>
      </c>
      <c r="C20" s="9">
        <v>0</v>
      </c>
      <c r="D20" s="7">
        <v>0</v>
      </c>
      <c r="E20" s="5" t="s">
        <v>44</v>
      </c>
      <c r="F20" s="14" t="s">
        <v>45</v>
      </c>
      <c r="G20" s="9">
        <v>0</v>
      </c>
      <c r="H20" s="9">
        <v>0</v>
      </c>
      <c r="I20" s="9">
        <v>0</v>
      </c>
    </row>
    <row r="21" spans="1:11" ht="15.6" x14ac:dyDescent="0.3">
      <c r="A21" s="7">
        <v>0</v>
      </c>
      <c r="B21" s="7">
        <v>0</v>
      </c>
      <c r="C21" s="9">
        <v>100</v>
      </c>
      <c r="D21" s="7">
        <v>0</v>
      </c>
      <c r="E21" s="5" t="s">
        <v>46</v>
      </c>
      <c r="F21" s="11" t="s">
        <v>47</v>
      </c>
      <c r="G21" s="9">
        <v>100</v>
      </c>
      <c r="H21" s="9">
        <v>100</v>
      </c>
      <c r="I21" s="9">
        <v>100</v>
      </c>
    </row>
    <row r="22" spans="1:11" ht="15.6" x14ac:dyDescent="0.3">
      <c r="A22" s="9">
        <v>21500</v>
      </c>
      <c r="B22" s="9">
        <v>10000</v>
      </c>
      <c r="C22" s="7">
        <v>275000</v>
      </c>
      <c r="D22" s="28">
        <v>15078</v>
      </c>
      <c r="E22" s="8" t="s">
        <v>35</v>
      </c>
      <c r="F22" s="8" t="s">
        <v>36</v>
      </c>
      <c r="G22" s="9">
        <v>35819</v>
      </c>
      <c r="H22" s="9">
        <v>35819</v>
      </c>
      <c r="I22" s="9">
        <v>35819</v>
      </c>
    </row>
    <row r="23" spans="1:11" ht="15.6" x14ac:dyDescent="0.3">
      <c r="A23" s="7">
        <v>321</v>
      </c>
      <c r="B23" s="7">
        <v>0</v>
      </c>
      <c r="C23" s="9">
        <v>1500</v>
      </c>
      <c r="D23" s="7">
        <v>0</v>
      </c>
      <c r="E23" s="8" t="s">
        <v>38</v>
      </c>
      <c r="F23" s="8" t="s">
        <v>39</v>
      </c>
      <c r="G23" s="9">
        <v>1500</v>
      </c>
      <c r="H23" s="9">
        <v>1500</v>
      </c>
      <c r="I23" s="9">
        <v>1500</v>
      </c>
    </row>
    <row r="24" spans="1:11" ht="15.6" x14ac:dyDescent="0.3">
      <c r="A24" s="9">
        <v>0</v>
      </c>
      <c r="B24" s="9">
        <v>25000</v>
      </c>
      <c r="C24" s="9">
        <v>2500</v>
      </c>
      <c r="D24" s="9">
        <v>72510</v>
      </c>
      <c r="E24" s="5" t="s">
        <v>408</v>
      </c>
      <c r="F24" s="5" t="s">
        <v>409</v>
      </c>
      <c r="G24" s="9">
        <v>2500</v>
      </c>
      <c r="H24" s="9">
        <v>2500</v>
      </c>
      <c r="I24" s="9">
        <v>2500</v>
      </c>
    </row>
    <row r="25" spans="1:11" ht="15.6" x14ac:dyDescent="0.3">
      <c r="A25" s="9">
        <v>0</v>
      </c>
      <c r="B25" s="9">
        <v>0</v>
      </c>
      <c r="C25" s="9">
        <v>0</v>
      </c>
      <c r="D25" s="9">
        <v>0</v>
      </c>
      <c r="E25" s="5" t="s">
        <v>481</v>
      </c>
      <c r="F25" s="5" t="s">
        <v>37</v>
      </c>
      <c r="G25" s="9">
        <v>72000</v>
      </c>
      <c r="H25" s="9">
        <v>72000</v>
      </c>
      <c r="I25" s="9">
        <v>72000</v>
      </c>
    </row>
    <row r="26" spans="1:11" ht="15.6" x14ac:dyDescent="0.3">
      <c r="A26" s="9"/>
      <c r="B26" s="9"/>
      <c r="C26" s="7"/>
      <c r="D26" s="7"/>
      <c r="E26" s="5" t="s">
        <v>40</v>
      </c>
      <c r="F26" s="5" t="s">
        <v>41</v>
      </c>
      <c r="G26" s="7"/>
      <c r="H26" s="7"/>
      <c r="I26" s="7"/>
    </row>
    <row r="27" spans="1:11" ht="15.6" x14ac:dyDescent="0.3">
      <c r="A27" s="15">
        <f>SUM(A2:A25)</f>
        <v>762283</v>
      </c>
      <c r="B27" s="15">
        <f>SUM(B2:B25)</f>
        <v>719916</v>
      </c>
      <c r="C27" s="15">
        <f>SUM(C2:C25)</f>
        <v>958212</v>
      </c>
      <c r="D27" s="15">
        <f>SUM(D2:D25)</f>
        <v>783180</v>
      </c>
      <c r="E27" s="16" t="s">
        <v>48</v>
      </c>
      <c r="F27" s="8"/>
      <c r="G27" s="15">
        <f>SUM(G2:G26)</f>
        <v>904067</v>
      </c>
      <c r="H27" s="15">
        <f>SUM(H2:H26)</f>
        <v>904067</v>
      </c>
      <c r="I27" s="15">
        <f>SUM(I2:I26)</f>
        <v>904067</v>
      </c>
      <c r="J27" s="13"/>
      <c r="K27" s="13"/>
    </row>
    <row r="28" spans="1:11" ht="31.2" x14ac:dyDescent="0.3">
      <c r="A28" s="1" t="s">
        <v>445</v>
      </c>
      <c r="B28" s="1" t="s">
        <v>475</v>
      </c>
      <c r="C28" s="1" t="s">
        <v>476</v>
      </c>
      <c r="D28" s="1" t="s">
        <v>477</v>
      </c>
      <c r="E28" s="18" t="s">
        <v>49</v>
      </c>
      <c r="F28" s="8"/>
      <c r="G28" s="1" t="s">
        <v>472</v>
      </c>
      <c r="H28" s="1" t="s">
        <v>473</v>
      </c>
      <c r="I28" s="1" t="s">
        <v>474</v>
      </c>
    </row>
    <row r="29" spans="1:11" ht="15.6" x14ac:dyDescent="0.3">
      <c r="A29" s="7">
        <v>27398</v>
      </c>
      <c r="B29" s="7">
        <v>31500</v>
      </c>
      <c r="C29" s="19">
        <v>34510</v>
      </c>
      <c r="D29" s="7">
        <v>33652</v>
      </c>
      <c r="E29" s="8" t="s">
        <v>50</v>
      </c>
      <c r="F29" s="8" t="s">
        <v>51</v>
      </c>
      <c r="G29" s="19">
        <v>37747</v>
      </c>
      <c r="H29" s="19">
        <v>37747</v>
      </c>
      <c r="I29" s="19">
        <v>37747</v>
      </c>
    </row>
    <row r="30" spans="1:11" ht="15.6" x14ac:dyDescent="0.3">
      <c r="A30" s="7">
        <v>1169</v>
      </c>
      <c r="B30" s="7">
        <v>186</v>
      </c>
      <c r="C30" s="19">
        <v>750</v>
      </c>
      <c r="D30" s="7">
        <v>550</v>
      </c>
      <c r="E30" s="8" t="s">
        <v>52</v>
      </c>
      <c r="F30" s="8" t="s">
        <v>53</v>
      </c>
      <c r="G30" s="19">
        <v>1200</v>
      </c>
      <c r="H30" s="19">
        <v>1200</v>
      </c>
      <c r="I30" s="19">
        <v>1200</v>
      </c>
    </row>
    <row r="31" spans="1:11" ht="15.6" x14ac:dyDescent="0.3">
      <c r="A31" s="7">
        <v>23430</v>
      </c>
      <c r="B31" s="7">
        <v>19779</v>
      </c>
      <c r="C31" s="20">
        <v>25000</v>
      </c>
      <c r="D31" s="7">
        <v>23000</v>
      </c>
      <c r="E31" s="8" t="s">
        <v>54</v>
      </c>
      <c r="F31" s="8" t="s">
        <v>55</v>
      </c>
      <c r="G31" s="20">
        <v>27650</v>
      </c>
      <c r="H31" s="20">
        <v>27650</v>
      </c>
      <c r="I31" s="20">
        <v>27650</v>
      </c>
    </row>
    <row r="32" spans="1:11" ht="15.6" x14ac:dyDescent="0.3">
      <c r="A32" s="7">
        <v>1600</v>
      </c>
      <c r="B32" s="7">
        <v>1760</v>
      </c>
      <c r="C32" s="20">
        <v>3000</v>
      </c>
      <c r="D32" s="7">
        <v>2160</v>
      </c>
      <c r="E32" s="8" t="s">
        <v>56</v>
      </c>
      <c r="F32" s="8" t="s">
        <v>57</v>
      </c>
      <c r="G32" s="20">
        <v>9000</v>
      </c>
      <c r="H32" s="20">
        <v>9000</v>
      </c>
      <c r="I32" s="20">
        <v>9000</v>
      </c>
    </row>
    <row r="33" spans="1:9" ht="15.6" x14ac:dyDescent="0.3">
      <c r="A33" s="7">
        <v>6361</v>
      </c>
      <c r="B33" s="7">
        <v>6356</v>
      </c>
      <c r="C33" s="20">
        <v>7000</v>
      </c>
      <c r="D33" s="7">
        <v>6894</v>
      </c>
      <c r="E33" s="8" t="s">
        <v>58</v>
      </c>
      <c r="F33" s="8" t="s">
        <v>59</v>
      </c>
      <c r="G33" s="20">
        <v>7700</v>
      </c>
      <c r="H33" s="20">
        <v>7700</v>
      </c>
      <c r="I33" s="20">
        <v>7700</v>
      </c>
    </row>
    <row r="34" spans="1:9" ht="15.6" x14ac:dyDescent="0.3">
      <c r="A34" s="7">
        <v>2748</v>
      </c>
      <c r="B34" s="7">
        <v>1144</v>
      </c>
      <c r="C34" s="20">
        <v>500</v>
      </c>
      <c r="D34" s="7">
        <v>506</v>
      </c>
      <c r="E34" s="8" t="s">
        <v>414</v>
      </c>
      <c r="F34" s="8" t="s">
        <v>60</v>
      </c>
      <c r="G34" s="20">
        <v>500</v>
      </c>
      <c r="H34" s="20">
        <v>500</v>
      </c>
      <c r="I34" s="20">
        <v>500</v>
      </c>
    </row>
    <row r="35" spans="1:9" ht="15.6" x14ac:dyDescent="0.3">
      <c r="A35" s="7">
        <v>188</v>
      </c>
      <c r="B35" s="7">
        <v>231</v>
      </c>
      <c r="C35" s="9">
        <v>500</v>
      </c>
      <c r="D35" s="7">
        <v>188</v>
      </c>
      <c r="E35" s="8" t="s">
        <v>61</v>
      </c>
      <c r="F35" s="8" t="s">
        <v>62</v>
      </c>
      <c r="G35" s="9">
        <v>500</v>
      </c>
      <c r="H35" s="9">
        <v>500</v>
      </c>
      <c r="I35" s="9">
        <v>500</v>
      </c>
    </row>
    <row r="36" spans="1:9" ht="15.6" x14ac:dyDescent="0.3">
      <c r="A36" s="7">
        <v>114</v>
      </c>
      <c r="B36" s="7">
        <v>125</v>
      </c>
      <c r="C36" s="20">
        <v>500</v>
      </c>
      <c r="D36" s="7">
        <v>500</v>
      </c>
      <c r="E36" s="8" t="s">
        <v>470</v>
      </c>
      <c r="F36" s="8" t="s">
        <v>471</v>
      </c>
      <c r="G36" s="20">
        <v>500</v>
      </c>
      <c r="H36" s="20">
        <v>500</v>
      </c>
      <c r="I36" s="20">
        <v>500</v>
      </c>
    </row>
    <row r="37" spans="1:9" ht="15.6" x14ac:dyDescent="0.3">
      <c r="A37" s="7">
        <v>592</v>
      </c>
      <c r="B37" s="7">
        <v>623</v>
      </c>
      <c r="C37" s="20">
        <v>650</v>
      </c>
      <c r="D37" s="7">
        <v>614</v>
      </c>
      <c r="E37" s="8" t="s">
        <v>64</v>
      </c>
      <c r="F37" s="8" t="s">
        <v>65</v>
      </c>
      <c r="G37" s="20">
        <v>680</v>
      </c>
      <c r="H37" s="20">
        <v>680</v>
      </c>
      <c r="I37" s="20">
        <v>680</v>
      </c>
    </row>
    <row r="38" spans="1:9" ht="15.6" x14ac:dyDescent="0.3">
      <c r="A38" s="7">
        <v>404</v>
      </c>
      <c r="B38" s="7">
        <v>490</v>
      </c>
      <c r="C38" s="20">
        <v>700</v>
      </c>
      <c r="D38" s="7">
        <v>350</v>
      </c>
      <c r="E38" s="8" t="s">
        <v>66</v>
      </c>
      <c r="F38" s="8" t="s">
        <v>67</v>
      </c>
      <c r="G38" s="20">
        <v>700</v>
      </c>
      <c r="H38" s="20">
        <v>700</v>
      </c>
      <c r="I38" s="20">
        <v>700</v>
      </c>
    </row>
    <row r="39" spans="1:9" ht="15.6" x14ac:dyDescent="0.3">
      <c r="A39" s="7">
        <v>0</v>
      </c>
      <c r="B39" s="7">
        <v>0</v>
      </c>
      <c r="C39" s="20">
        <v>300</v>
      </c>
      <c r="D39" s="7">
        <v>0</v>
      </c>
      <c r="E39" s="8" t="s">
        <v>68</v>
      </c>
      <c r="F39" s="8" t="s">
        <v>69</v>
      </c>
      <c r="G39" s="20">
        <v>200</v>
      </c>
      <c r="H39" s="20">
        <v>200</v>
      </c>
      <c r="I39" s="20">
        <v>200</v>
      </c>
    </row>
    <row r="40" spans="1:9" ht="15.6" x14ac:dyDescent="0.3">
      <c r="A40" s="7">
        <v>1273</v>
      </c>
      <c r="B40" s="7">
        <v>925</v>
      </c>
      <c r="C40" s="20">
        <v>2000</v>
      </c>
      <c r="D40" s="7">
        <v>1905</v>
      </c>
      <c r="E40" s="8" t="s">
        <v>70</v>
      </c>
      <c r="F40" s="8" t="s">
        <v>71</v>
      </c>
      <c r="G40" s="20">
        <v>2000</v>
      </c>
      <c r="H40" s="20">
        <v>2000</v>
      </c>
      <c r="I40" s="20">
        <v>2000</v>
      </c>
    </row>
    <row r="41" spans="1:9" ht="15.6" x14ac:dyDescent="0.3">
      <c r="A41" s="7">
        <v>2449</v>
      </c>
      <c r="B41" s="7">
        <v>1941</v>
      </c>
      <c r="C41" s="20">
        <v>2700</v>
      </c>
      <c r="D41" s="7">
        <v>1827</v>
      </c>
      <c r="E41" s="8" t="s">
        <v>72</v>
      </c>
      <c r="F41" s="8" t="s">
        <v>73</v>
      </c>
      <c r="G41" s="20">
        <v>2700</v>
      </c>
      <c r="H41" s="20">
        <v>2700</v>
      </c>
      <c r="I41" s="20">
        <v>2700</v>
      </c>
    </row>
    <row r="42" spans="1:9" ht="15.6" x14ac:dyDescent="0.3">
      <c r="A42" s="7">
        <v>0</v>
      </c>
      <c r="B42" s="7">
        <v>1</v>
      </c>
      <c r="C42" s="19">
        <v>5</v>
      </c>
      <c r="D42" s="7">
        <v>1</v>
      </c>
      <c r="E42" s="8" t="s">
        <v>74</v>
      </c>
      <c r="F42" s="8" t="s">
        <v>75</v>
      </c>
      <c r="G42" s="19">
        <v>5</v>
      </c>
      <c r="H42" s="19">
        <v>5</v>
      </c>
      <c r="I42" s="19">
        <v>5</v>
      </c>
    </row>
    <row r="43" spans="1:9" ht="15.6" x14ac:dyDescent="0.3">
      <c r="A43" s="9">
        <v>0</v>
      </c>
      <c r="B43" s="9">
        <v>557</v>
      </c>
      <c r="C43" s="20">
        <v>700</v>
      </c>
      <c r="D43" s="9">
        <v>488</v>
      </c>
      <c r="E43" s="5" t="s">
        <v>403</v>
      </c>
      <c r="F43" s="5" t="s">
        <v>404</v>
      </c>
      <c r="G43" s="20">
        <v>600</v>
      </c>
      <c r="H43" s="20">
        <v>600</v>
      </c>
      <c r="I43" s="20">
        <v>600</v>
      </c>
    </row>
    <row r="44" spans="1:9" ht="15.6" x14ac:dyDescent="0.3">
      <c r="A44" s="7">
        <v>2196</v>
      </c>
      <c r="B44" s="7">
        <v>1476</v>
      </c>
      <c r="C44" s="20">
        <v>3000</v>
      </c>
      <c r="D44" s="7">
        <v>1500</v>
      </c>
      <c r="E44" s="8" t="s">
        <v>76</v>
      </c>
      <c r="F44" s="8" t="s">
        <v>77</v>
      </c>
      <c r="G44" s="20">
        <v>3000</v>
      </c>
      <c r="H44" s="20">
        <v>3000</v>
      </c>
      <c r="I44" s="20">
        <v>3000</v>
      </c>
    </row>
    <row r="45" spans="1:9" ht="15.6" x14ac:dyDescent="0.3">
      <c r="A45" s="9">
        <v>7245</v>
      </c>
      <c r="B45" s="9">
        <v>18110</v>
      </c>
      <c r="C45" s="20">
        <v>32000</v>
      </c>
      <c r="D45" s="9">
        <v>22280</v>
      </c>
      <c r="E45" s="5" t="s">
        <v>78</v>
      </c>
      <c r="F45" s="5" t="s">
        <v>79</v>
      </c>
      <c r="G45" s="20">
        <v>32000</v>
      </c>
      <c r="H45" s="20">
        <v>32000</v>
      </c>
      <c r="I45" s="20">
        <v>32000</v>
      </c>
    </row>
    <row r="46" spans="1:9" ht="15.6" x14ac:dyDescent="0.3">
      <c r="A46" s="7">
        <v>4856</v>
      </c>
      <c r="B46" s="7">
        <v>3311</v>
      </c>
      <c r="C46" s="20">
        <v>5000</v>
      </c>
      <c r="D46" s="7">
        <v>4025</v>
      </c>
      <c r="E46" s="8" t="s">
        <v>80</v>
      </c>
      <c r="F46" s="8" t="s">
        <v>81</v>
      </c>
      <c r="G46" s="20">
        <v>5000</v>
      </c>
      <c r="H46" s="20">
        <v>5000</v>
      </c>
      <c r="I46" s="20">
        <v>5000</v>
      </c>
    </row>
    <row r="47" spans="1:9" ht="15.6" x14ac:dyDescent="0.3">
      <c r="A47" s="7">
        <v>20853</v>
      </c>
      <c r="B47" s="7">
        <v>27077</v>
      </c>
      <c r="C47" s="20">
        <v>31000</v>
      </c>
      <c r="D47" s="7">
        <v>26742</v>
      </c>
      <c r="E47" s="8" t="s">
        <v>479</v>
      </c>
      <c r="F47" s="8" t="s">
        <v>82</v>
      </c>
      <c r="G47" s="20">
        <v>32000</v>
      </c>
      <c r="H47" s="20">
        <v>32000</v>
      </c>
      <c r="I47" s="20">
        <v>32000</v>
      </c>
    </row>
    <row r="48" spans="1:9" ht="15.6" x14ac:dyDescent="0.3">
      <c r="A48" s="7">
        <v>13520</v>
      </c>
      <c r="B48" s="7">
        <v>13452</v>
      </c>
      <c r="C48" s="20">
        <v>15000</v>
      </c>
      <c r="D48" s="7">
        <v>14100</v>
      </c>
      <c r="E48" s="8" t="s">
        <v>83</v>
      </c>
      <c r="F48" s="8" t="s">
        <v>84</v>
      </c>
      <c r="G48" s="20">
        <v>15000</v>
      </c>
      <c r="H48" s="20">
        <v>15000</v>
      </c>
      <c r="I48" s="20">
        <v>15000</v>
      </c>
    </row>
    <row r="49" spans="1:9" ht="15.6" x14ac:dyDescent="0.3">
      <c r="A49" s="7">
        <v>3869</v>
      </c>
      <c r="B49" s="7">
        <v>108</v>
      </c>
      <c r="C49" s="20">
        <v>4000</v>
      </c>
      <c r="D49" s="7">
        <v>275</v>
      </c>
      <c r="E49" s="8" t="s">
        <v>85</v>
      </c>
      <c r="F49" s="8" t="s">
        <v>86</v>
      </c>
      <c r="G49" s="20">
        <v>3000</v>
      </c>
      <c r="H49" s="20">
        <v>3000</v>
      </c>
      <c r="I49" s="20">
        <v>3000</v>
      </c>
    </row>
    <row r="50" spans="1:9" ht="15.6" x14ac:dyDescent="0.3">
      <c r="A50" s="7">
        <v>837</v>
      </c>
      <c r="B50" s="7">
        <v>1413</v>
      </c>
      <c r="C50" s="20">
        <v>2500</v>
      </c>
      <c r="D50" s="7">
        <v>700</v>
      </c>
      <c r="E50" s="8" t="s">
        <v>87</v>
      </c>
      <c r="F50" s="8" t="s">
        <v>88</v>
      </c>
      <c r="G50" s="20">
        <v>2500</v>
      </c>
      <c r="H50" s="20">
        <v>2500</v>
      </c>
      <c r="I50" s="20">
        <v>2500</v>
      </c>
    </row>
    <row r="51" spans="1:9" ht="15.6" x14ac:dyDescent="0.3">
      <c r="A51" s="7">
        <v>0</v>
      </c>
      <c r="B51" s="7">
        <v>0</v>
      </c>
      <c r="C51" s="9">
        <v>100</v>
      </c>
      <c r="D51" s="7">
        <v>0</v>
      </c>
      <c r="E51" s="5" t="s">
        <v>89</v>
      </c>
      <c r="F51" s="5" t="s">
        <v>90</v>
      </c>
      <c r="G51" s="9">
        <v>100</v>
      </c>
      <c r="H51" s="9">
        <v>100</v>
      </c>
      <c r="I51" s="9">
        <v>100</v>
      </c>
    </row>
    <row r="52" spans="1:9" ht="15.6" x14ac:dyDescent="0.3">
      <c r="A52" s="7">
        <v>1369</v>
      </c>
      <c r="B52" s="7">
        <v>1369</v>
      </c>
      <c r="C52" s="20">
        <v>1950</v>
      </c>
      <c r="D52" s="7">
        <v>1930</v>
      </c>
      <c r="E52" s="8" t="s">
        <v>91</v>
      </c>
      <c r="F52" s="8" t="s">
        <v>92</v>
      </c>
      <c r="G52" s="20">
        <v>1700</v>
      </c>
      <c r="H52" s="20">
        <v>1700</v>
      </c>
      <c r="I52" s="20">
        <v>1700</v>
      </c>
    </row>
    <row r="53" spans="1:9" ht="15.6" x14ac:dyDescent="0.3">
      <c r="A53" s="9">
        <v>0</v>
      </c>
      <c r="B53" s="9">
        <v>0</v>
      </c>
      <c r="C53" s="9">
        <v>1000</v>
      </c>
      <c r="D53" s="9">
        <v>2813</v>
      </c>
      <c r="E53" s="5" t="s">
        <v>405</v>
      </c>
      <c r="F53" s="5" t="s">
        <v>406</v>
      </c>
      <c r="G53" s="9">
        <v>1000</v>
      </c>
      <c r="H53" s="9">
        <v>1000</v>
      </c>
      <c r="I53" s="9">
        <v>1000</v>
      </c>
    </row>
    <row r="54" spans="1:9" ht="15.6" x14ac:dyDescent="0.3">
      <c r="A54" s="7">
        <v>58000</v>
      </c>
      <c r="B54" s="9">
        <v>22690</v>
      </c>
      <c r="C54" s="20">
        <v>37500</v>
      </c>
      <c r="D54" s="7">
        <v>17500</v>
      </c>
      <c r="E54" s="8" t="s">
        <v>63</v>
      </c>
      <c r="F54" s="8" t="s">
        <v>93</v>
      </c>
      <c r="G54" s="20">
        <v>75500</v>
      </c>
      <c r="H54" s="20">
        <v>75500</v>
      </c>
      <c r="I54" s="20">
        <v>75500</v>
      </c>
    </row>
    <row r="55" spans="1:9" ht="15.6" x14ac:dyDescent="0.3">
      <c r="A55" s="7">
        <v>0</v>
      </c>
      <c r="B55" s="7">
        <v>0</v>
      </c>
      <c r="C55" s="20">
        <v>0</v>
      </c>
      <c r="D55" s="7">
        <v>0</v>
      </c>
      <c r="E55" s="8" t="s">
        <v>94</v>
      </c>
      <c r="F55" s="8" t="s">
        <v>95</v>
      </c>
      <c r="G55" s="20">
        <v>0</v>
      </c>
      <c r="H55" s="20">
        <v>0</v>
      </c>
      <c r="I55" s="20">
        <v>0</v>
      </c>
    </row>
    <row r="56" spans="1:9" ht="15.6" x14ac:dyDescent="0.3">
      <c r="A56" s="9">
        <v>9000</v>
      </c>
      <c r="B56" s="9">
        <v>0</v>
      </c>
      <c r="C56" s="20">
        <v>0</v>
      </c>
      <c r="D56" s="9">
        <v>0</v>
      </c>
      <c r="E56" s="5" t="s">
        <v>96</v>
      </c>
      <c r="F56" s="5" t="s">
        <v>97</v>
      </c>
      <c r="G56" s="20">
        <v>0</v>
      </c>
      <c r="H56" s="20">
        <v>0</v>
      </c>
      <c r="I56" s="20">
        <v>0</v>
      </c>
    </row>
    <row r="57" spans="1:9" ht="15.6" x14ac:dyDescent="0.3">
      <c r="A57" s="9">
        <v>0</v>
      </c>
      <c r="B57" s="9">
        <v>0</v>
      </c>
      <c r="C57" s="20">
        <v>21000</v>
      </c>
      <c r="D57" s="9">
        <v>0</v>
      </c>
      <c r="E57" s="5" t="s">
        <v>99</v>
      </c>
      <c r="F57" s="5" t="s">
        <v>100</v>
      </c>
      <c r="G57" s="20">
        <v>21000</v>
      </c>
      <c r="H57" s="20">
        <v>21000</v>
      </c>
      <c r="I57" s="20">
        <v>21000</v>
      </c>
    </row>
    <row r="58" spans="1:9" ht="15.6" x14ac:dyDescent="0.3">
      <c r="A58" s="9">
        <v>0</v>
      </c>
      <c r="B58" s="9">
        <v>0</v>
      </c>
      <c r="C58" s="20">
        <v>0</v>
      </c>
      <c r="D58" s="9">
        <v>0</v>
      </c>
      <c r="E58" s="5" t="s">
        <v>482</v>
      </c>
      <c r="F58" s="5" t="s">
        <v>483</v>
      </c>
      <c r="G58" s="20">
        <v>20000</v>
      </c>
      <c r="H58" s="20">
        <v>20000</v>
      </c>
      <c r="I58" s="20">
        <v>20000</v>
      </c>
    </row>
    <row r="59" spans="1:9" ht="15.6" x14ac:dyDescent="0.3">
      <c r="A59" s="7">
        <v>55500</v>
      </c>
      <c r="B59" s="7">
        <v>35500</v>
      </c>
      <c r="C59" s="9">
        <v>25000</v>
      </c>
      <c r="D59" s="9">
        <v>25000</v>
      </c>
      <c r="E59" s="21" t="s">
        <v>101</v>
      </c>
      <c r="F59" s="8" t="s">
        <v>102</v>
      </c>
      <c r="G59" s="9">
        <v>77000</v>
      </c>
      <c r="H59" s="9">
        <v>77000</v>
      </c>
      <c r="I59" s="9">
        <v>77000</v>
      </c>
    </row>
    <row r="60" spans="1:9" ht="15.6" x14ac:dyDescent="0.3">
      <c r="A60" s="15">
        <f>SUM(A29:A59)</f>
        <v>244971</v>
      </c>
      <c r="B60" s="15">
        <f>SUM(B29:B59)</f>
        <v>190124</v>
      </c>
      <c r="C60" s="15">
        <f>SUM(C29:C59)</f>
        <v>257865</v>
      </c>
      <c r="D60" s="15">
        <f>SUM(D29:D59)</f>
        <v>189500</v>
      </c>
      <c r="E60" s="16" t="s">
        <v>103</v>
      </c>
      <c r="F60" s="25"/>
      <c r="G60" s="15">
        <f>SUM(G29:G59)</f>
        <v>380482</v>
      </c>
      <c r="H60" s="15">
        <f>SUM(H29:H59)</f>
        <v>380482</v>
      </c>
      <c r="I60" s="15">
        <f>SUM(I29:I59)</f>
        <v>380482</v>
      </c>
    </row>
    <row r="61" spans="1:9" ht="15.6" x14ac:dyDescent="0.3">
      <c r="A61" s="23"/>
      <c r="B61" s="23"/>
      <c r="C61" s="23"/>
      <c r="D61" s="23"/>
      <c r="E61" s="24" t="s">
        <v>104</v>
      </c>
      <c r="F61" s="25"/>
      <c r="G61" s="23"/>
      <c r="H61" s="20"/>
      <c r="I61" s="20"/>
    </row>
    <row r="62" spans="1:9" ht="15.6" x14ac:dyDescent="0.3">
      <c r="A62" s="9">
        <v>2317</v>
      </c>
      <c r="B62" s="9">
        <v>3165</v>
      </c>
      <c r="C62" s="27">
        <v>12550</v>
      </c>
      <c r="D62" s="9">
        <v>4925</v>
      </c>
      <c r="E62" s="5" t="s">
        <v>105</v>
      </c>
      <c r="F62" s="5" t="s">
        <v>106</v>
      </c>
      <c r="G62" s="27">
        <v>12500</v>
      </c>
      <c r="H62" s="27">
        <v>12500</v>
      </c>
      <c r="I62" s="27">
        <v>12500</v>
      </c>
    </row>
    <row r="63" spans="1:9" ht="15.6" x14ac:dyDescent="0.3">
      <c r="A63" s="7">
        <v>198</v>
      </c>
      <c r="B63" s="7">
        <v>614</v>
      </c>
      <c r="C63" s="28">
        <v>6000</v>
      </c>
      <c r="D63" s="7">
        <v>1100</v>
      </c>
      <c r="E63" s="8" t="s">
        <v>54</v>
      </c>
      <c r="F63" s="8" t="s">
        <v>107</v>
      </c>
      <c r="G63" s="28">
        <v>3500</v>
      </c>
      <c r="H63" s="28">
        <v>3500</v>
      </c>
      <c r="I63" s="28">
        <v>3500</v>
      </c>
    </row>
    <row r="64" spans="1:9" ht="15.6" x14ac:dyDescent="0.3">
      <c r="A64" s="7">
        <v>3349</v>
      </c>
      <c r="B64" s="7">
        <v>3498</v>
      </c>
      <c r="C64" s="20">
        <v>3700</v>
      </c>
      <c r="D64" s="7">
        <v>3495</v>
      </c>
      <c r="E64" s="29" t="s">
        <v>58</v>
      </c>
      <c r="F64" s="8" t="s">
        <v>108</v>
      </c>
      <c r="G64" s="20">
        <v>4000</v>
      </c>
      <c r="H64" s="20">
        <v>4000</v>
      </c>
      <c r="I64" s="20">
        <v>4000</v>
      </c>
    </row>
    <row r="65" spans="1:13" ht="15.6" x14ac:dyDescent="0.3">
      <c r="A65" s="7">
        <v>135790</v>
      </c>
      <c r="B65" s="7">
        <v>137148</v>
      </c>
      <c r="C65" s="20">
        <v>141262</v>
      </c>
      <c r="D65" s="7">
        <v>141262</v>
      </c>
      <c r="E65" s="8" t="s">
        <v>109</v>
      </c>
      <c r="F65" s="8" t="s">
        <v>110</v>
      </c>
      <c r="G65" s="20">
        <v>144087</v>
      </c>
      <c r="H65" s="20">
        <v>144087</v>
      </c>
      <c r="I65" s="20">
        <v>144087</v>
      </c>
    </row>
    <row r="66" spans="1:13" ht="15.6" x14ac:dyDescent="0.3">
      <c r="A66" s="7">
        <v>276</v>
      </c>
      <c r="B66" s="7">
        <v>2051</v>
      </c>
      <c r="C66" s="20">
        <v>5000</v>
      </c>
      <c r="D66" s="7">
        <v>1000</v>
      </c>
      <c r="E66" s="8" t="s">
        <v>447</v>
      </c>
      <c r="F66" s="8" t="s">
        <v>111</v>
      </c>
      <c r="G66" s="20">
        <v>5000</v>
      </c>
      <c r="H66" s="20">
        <v>5000</v>
      </c>
      <c r="I66" s="20">
        <v>5000</v>
      </c>
    </row>
    <row r="67" spans="1:13" ht="15.6" x14ac:dyDescent="0.3">
      <c r="A67" s="15">
        <f>SUM(A62:A66)</f>
        <v>141930</v>
      </c>
      <c r="B67" s="15">
        <f>SUM(B62:B66)</f>
        <v>146476</v>
      </c>
      <c r="C67" s="15">
        <f>SUM(C62:C66)</f>
        <v>168512</v>
      </c>
      <c r="D67" s="15">
        <f>SUM(D62:D66)</f>
        <v>151782</v>
      </c>
      <c r="E67" s="16" t="s">
        <v>112</v>
      </c>
      <c r="F67" s="25"/>
      <c r="G67" s="15">
        <f>SUM(G62:G66)</f>
        <v>169087</v>
      </c>
      <c r="H67" s="15">
        <f>SUM(H62:H66)</f>
        <v>169087</v>
      </c>
      <c r="I67" s="15">
        <f>SUM(I62:I66)</f>
        <v>169087</v>
      </c>
    </row>
    <row r="68" spans="1:13" ht="15.6" x14ac:dyDescent="0.3">
      <c r="A68" s="7"/>
      <c r="B68" s="7"/>
      <c r="C68" s="17"/>
      <c r="D68" s="7"/>
      <c r="E68" s="30" t="s">
        <v>113</v>
      </c>
      <c r="F68" s="8"/>
      <c r="G68" s="17"/>
      <c r="H68" s="23"/>
      <c r="I68" s="23"/>
    </row>
    <row r="69" spans="1:13" ht="15.6" x14ac:dyDescent="0.3">
      <c r="A69" s="7">
        <v>5032</v>
      </c>
      <c r="B69" s="7">
        <v>5813</v>
      </c>
      <c r="C69" s="20">
        <v>6075</v>
      </c>
      <c r="D69" s="7">
        <v>5675</v>
      </c>
      <c r="E69" s="8" t="s">
        <v>114</v>
      </c>
      <c r="F69" s="8" t="s">
        <v>115</v>
      </c>
      <c r="G69" s="20">
        <v>6500</v>
      </c>
      <c r="H69" s="20">
        <v>6500</v>
      </c>
      <c r="I69" s="20">
        <v>6500</v>
      </c>
    </row>
    <row r="70" spans="1:13" ht="15.6" x14ac:dyDescent="0.3">
      <c r="A70" s="7">
        <v>4492</v>
      </c>
      <c r="B70" s="7">
        <v>4716</v>
      </c>
      <c r="C70" s="20">
        <v>5565</v>
      </c>
      <c r="D70" s="7">
        <v>5150</v>
      </c>
      <c r="E70" s="8" t="s">
        <v>116</v>
      </c>
      <c r="F70" s="8" t="s">
        <v>117</v>
      </c>
      <c r="G70" s="20">
        <v>6200</v>
      </c>
      <c r="H70" s="20">
        <v>6200</v>
      </c>
      <c r="I70" s="20">
        <v>6200</v>
      </c>
    </row>
    <row r="71" spans="1:13" ht="15.6" x14ac:dyDescent="0.3">
      <c r="A71" s="7">
        <v>1987</v>
      </c>
      <c r="B71" s="7">
        <v>4401</v>
      </c>
      <c r="C71" s="20">
        <v>6000</v>
      </c>
      <c r="D71" s="7">
        <v>6000</v>
      </c>
      <c r="E71" s="8" t="s">
        <v>118</v>
      </c>
      <c r="F71" s="8" t="s">
        <v>119</v>
      </c>
      <c r="G71" s="20">
        <v>6480</v>
      </c>
      <c r="H71" s="20">
        <v>6480</v>
      </c>
      <c r="I71" s="20">
        <v>6480</v>
      </c>
    </row>
    <row r="72" spans="1:13" ht="15.6" x14ac:dyDescent="0.3">
      <c r="A72" s="7">
        <v>9181</v>
      </c>
      <c r="B72" s="7">
        <v>8158</v>
      </c>
      <c r="C72" s="20">
        <v>10000</v>
      </c>
      <c r="D72" s="7">
        <v>9300</v>
      </c>
      <c r="E72" s="8" t="s">
        <v>54</v>
      </c>
      <c r="F72" s="8" t="s">
        <v>120</v>
      </c>
      <c r="G72" s="20">
        <v>11000</v>
      </c>
      <c r="H72" s="20">
        <v>11000</v>
      </c>
      <c r="I72" s="20">
        <v>11000</v>
      </c>
    </row>
    <row r="73" spans="1:13" ht="15.6" x14ac:dyDescent="0.3">
      <c r="A73" s="7">
        <v>5134</v>
      </c>
      <c r="B73" s="7">
        <v>5082</v>
      </c>
      <c r="C73" s="7">
        <v>7500</v>
      </c>
      <c r="D73" s="7">
        <v>6370</v>
      </c>
      <c r="E73" s="8" t="s">
        <v>58</v>
      </c>
      <c r="F73" s="8" t="s">
        <v>121</v>
      </c>
      <c r="G73" s="7">
        <v>8000</v>
      </c>
      <c r="H73" s="7">
        <v>8000</v>
      </c>
      <c r="I73" s="7">
        <v>8000</v>
      </c>
    </row>
    <row r="74" spans="1:13" ht="15.6" x14ac:dyDescent="0.3">
      <c r="A74" s="7">
        <v>4474</v>
      </c>
      <c r="B74" s="7">
        <v>3967</v>
      </c>
      <c r="C74" s="20">
        <v>5000</v>
      </c>
      <c r="D74" s="7">
        <v>4500</v>
      </c>
      <c r="E74" s="8" t="s">
        <v>122</v>
      </c>
      <c r="F74" s="8" t="s">
        <v>123</v>
      </c>
      <c r="G74" s="20">
        <v>5000</v>
      </c>
      <c r="H74" s="20">
        <v>5000</v>
      </c>
      <c r="I74" s="20">
        <v>5000</v>
      </c>
    </row>
    <row r="75" spans="1:13" ht="15.6" x14ac:dyDescent="0.3">
      <c r="A75" s="7">
        <v>6115</v>
      </c>
      <c r="B75" s="7">
        <v>8940</v>
      </c>
      <c r="C75" s="20">
        <v>11000</v>
      </c>
      <c r="D75" s="7">
        <v>10000</v>
      </c>
      <c r="E75" s="8" t="s">
        <v>124</v>
      </c>
      <c r="F75" s="8" t="s">
        <v>125</v>
      </c>
      <c r="G75" s="20">
        <v>12000</v>
      </c>
      <c r="H75" s="20">
        <v>12000</v>
      </c>
      <c r="I75" s="20">
        <v>12000</v>
      </c>
      <c r="M75" t="s">
        <v>98</v>
      </c>
    </row>
    <row r="76" spans="1:13" ht="15.6" x14ac:dyDescent="0.3">
      <c r="A76" s="7">
        <v>4104</v>
      </c>
      <c r="B76" s="7">
        <v>8149</v>
      </c>
      <c r="C76" s="20">
        <v>12000</v>
      </c>
      <c r="D76" s="7">
        <v>10000</v>
      </c>
      <c r="E76" s="8" t="s">
        <v>126</v>
      </c>
      <c r="F76" s="8" t="s">
        <v>127</v>
      </c>
      <c r="G76" s="20">
        <v>12000</v>
      </c>
      <c r="H76" s="20">
        <v>12000</v>
      </c>
      <c r="I76" s="20">
        <v>12000</v>
      </c>
    </row>
    <row r="77" spans="1:13" ht="15.6" x14ac:dyDescent="0.3">
      <c r="A77" s="7">
        <v>4558</v>
      </c>
      <c r="B77" s="7">
        <v>3478</v>
      </c>
      <c r="C77" s="20">
        <v>500</v>
      </c>
      <c r="D77" s="9">
        <v>500</v>
      </c>
      <c r="E77" s="8" t="s">
        <v>480</v>
      </c>
      <c r="F77" s="8" t="s">
        <v>128</v>
      </c>
      <c r="G77" s="20">
        <v>500</v>
      </c>
      <c r="H77" s="20">
        <v>500</v>
      </c>
      <c r="I77" s="20">
        <v>500</v>
      </c>
    </row>
    <row r="78" spans="1:13" ht="15.6" x14ac:dyDescent="0.3">
      <c r="A78" s="7">
        <v>22255</v>
      </c>
      <c r="B78" s="7">
        <v>17334</v>
      </c>
      <c r="C78" s="9">
        <v>275000</v>
      </c>
      <c r="D78" s="9">
        <v>8039</v>
      </c>
      <c r="E78" s="8" t="s">
        <v>129</v>
      </c>
      <c r="F78" s="8" t="s">
        <v>130</v>
      </c>
      <c r="G78" s="9">
        <v>35819</v>
      </c>
      <c r="H78" s="9">
        <v>35819</v>
      </c>
      <c r="I78" s="9">
        <v>35819</v>
      </c>
    </row>
    <row r="79" spans="1:13" ht="15.6" x14ac:dyDescent="0.3">
      <c r="A79" s="15">
        <f>SUM(A69:A78)</f>
        <v>67332</v>
      </c>
      <c r="B79" s="15">
        <f>SUM(B69:B78)</f>
        <v>70038</v>
      </c>
      <c r="C79" s="15">
        <f>SUM(C69:C78)</f>
        <v>338640</v>
      </c>
      <c r="D79" s="15">
        <f>SUM(D69:D78)</f>
        <v>65534</v>
      </c>
      <c r="E79" s="16" t="s">
        <v>131</v>
      </c>
      <c r="F79" s="25"/>
      <c r="G79" s="15">
        <f>SUM(G69:G78)</f>
        <v>103499</v>
      </c>
      <c r="H79" s="15">
        <f>SUM(H69:H78)</f>
        <v>103499</v>
      </c>
      <c r="I79" s="15">
        <f>SUM(I69:I78)</f>
        <v>103499</v>
      </c>
    </row>
    <row r="80" spans="1:13" ht="15.6" x14ac:dyDescent="0.3">
      <c r="A80" s="7"/>
      <c r="B80" s="7"/>
      <c r="C80" s="17"/>
      <c r="D80" s="7"/>
      <c r="E80" s="30" t="s">
        <v>132</v>
      </c>
      <c r="F80" s="8"/>
      <c r="G80" s="17"/>
      <c r="H80" s="20"/>
      <c r="I80" s="20"/>
    </row>
    <row r="81" spans="1:13" ht="15.6" x14ac:dyDescent="0.3">
      <c r="A81" s="7">
        <v>616</v>
      </c>
      <c r="B81" s="7">
        <v>598</v>
      </c>
      <c r="C81" s="20">
        <v>2000</v>
      </c>
      <c r="D81" s="7">
        <v>1000</v>
      </c>
      <c r="E81" s="8" t="s">
        <v>133</v>
      </c>
      <c r="F81" s="8" t="s">
        <v>134</v>
      </c>
      <c r="G81" s="20">
        <v>2000</v>
      </c>
      <c r="H81" s="20">
        <v>2000</v>
      </c>
      <c r="I81" s="20">
        <v>2000</v>
      </c>
    </row>
    <row r="82" spans="1:13" ht="15.6" x14ac:dyDescent="0.3">
      <c r="A82" s="7">
        <v>37282</v>
      </c>
      <c r="B82" s="7">
        <v>39146</v>
      </c>
      <c r="C82" s="20">
        <v>42500</v>
      </c>
      <c r="D82" s="7">
        <v>42500</v>
      </c>
      <c r="E82" s="8" t="s">
        <v>135</v>
      </c>
      <c r="F82" s="8" t="s">
        <v>136</v>
      </c>
      <c r="G82" s="20">
        <v>44800</v>
      </c>
      <c r="H82" s="20">
        <v>44800</v>
      </c>
      <c r="I82" s="20">
        <v>44800</v>
      </c>
    </row>
    <row r="83" spans="1:13" ht="15.6" x14ac:dyDescent="0.3">
      <c r="A83" s="7">
        <v>31508</v>
      </c>
      <c r="B83" s="7">
        <v>31999</v>
      </c>
      <c r="C83" s="20">
        <v>34500</v>
      </c>
      <c r="D83" s="7">
        <v>33500</v>
      </c>
      <c r="E83" s="8" t="s">
        <v>54</v>
      </c>
      <c r="F83" s="8" t="s">
        <v>137</v>
      </c>
      <c r="G83" s="20">
        <v>36300</v>
      </c>
      <c r="H83" s="20">
        <v>36300</v>
      </c>
      <c r="I83" s="20">
        <v>36300</v>
      </c>
    </row>
    <row r="84" spans="1:13" ht="15.6" x14ac:dyDescent="0.3">
      <c r="A84" s="7">
        <v>3005</v>
      </c>
      <c r="B84" s="7">
        <v>2758</v>
      </c>
      <c r="C84" s="20">
        <v>3500</v>
      </c>
      <c r="D84" s="7">
        <v>2780</v>
      </c>
      <c r="E84" s="8" t="s">
        <v>58</v>
      </c>
      <c r="F84" s="8" t="s">
        <v>138</v>
      </c>
      <c r="G84" s="20">
        <v>3500</v>
      </c>
      <c r="H84" s="20">
        <v>3500</v>
      </c>
      <c r="I84" s="20">
        <v>3500</v>
      </c>
    </row>
    <row r="85" spans="1:13" ht="15.6" x14ac:dyDescent="0.3">
      <c r="A85" s="7">
        <v>390</v>
      </c>
      <c r="B85" s="7">
        <v>276</v>
      </c>
      <c r="C85" s="20">
        <v>200</v>
      </c>
      <c r="D85" s="7">
        <v>200</v>
      </c>
      <c r="E85" s="8" t="s">
        <v>139</v>
      </c>
      <c r="F85" s="8" t="s">
        <v>140</v>
      </c>
      <c r="G85" s="20">
        <v>200</v>
      </c>
      <c r="H85" s="20">
        <v>200</v>
      </c>
      <c r="I85" s="20">
        <v>200</v>
      </c>
    </row>
    <row r="86" spans="1:13" ht="15.6" x14ac:dyDescent="0.3">
      <c r="A86" s="7">
        <v>2357</v>
      </c>
      <c r="B86" s="7">
        <v>2600</v>
      </c>
      <c r="C86" s="20">
        <v>4000</v>
      </c>
      <c r="D86" s="7">
        <v>3400</v>
      </c>
      <c r="E86" s="8" t="s">
        <v>141</v>
      </c>
      <c r="F86" s="8" t="s">
        <v>142</v>
      </c>
      <c r="G86" s="20">
        <v>4000</v>
      </c>
      <c r="H86" s="20">
        <v>4000</v>
      </c>
      <c r="I86" s="20">
        <v>4000</v>
      </c>
    </row>
    <row r="87" spans="1:13" ht="15.6" x14ac:dyDescent="0.3">
      <c r="A87" s="7">
        <v>622</v>
      </c>
      <c r="B87" s="7">
        <v>931</v>
      </c>
      <c r="C87" s="20">
        <v>2000</v>
      </c>
      <c r="D87" s="7">
        <v>1850</v>
      </c>
      <c r="E87" s="8" t="s">
        <v>143</v>
      </c>
      <c r="F87" s="8" t="s">
        <v>144</v>
      </c>
      <c r="G87" s="20">
        <v>2000</v>
      </c>
      <c r="H87" s="20">
        <v>2000</v>
      </c>
      <c r="I87" s="20">
        <v>2000</v>
      </c>
      <c r="M87" t="s">
        <v>98</v>
      </c>
    </row>
    <row r="88" spans="1:13" ht="15.6" x14ac:dyDescent="0.3">
      <c r="A88" s="7">
        <v>197</v>
      </c>
      <c r="B88" s="7">
        <v>102</v>
      </c>
      <c r="C88" s="20">
        <v>200</v>
      </c>
      <c r="D88" s="7">
        <v>0</v>
      </c>
      <c r="E88" s="8" t="s">
        <v>72</v>
      </c>
      <c r="F88" s="8" t="s">
        <v>145</v>
      </c>
      <c r="G88" s="20">
        <v>200</v>
      </c>
      <c r="H88" s="20">
        <v>200</v>
      </c>
      <c r="I88" s="20">
        <v>200</v>
      </c>
    </row>
    <row r="89" spans="1:13" ht="15.6" x14ac:dyDescent="0.3">
      <c r="A89" s="7">
        <v>0</v>
      </c>
      <c r="B89" s="7">
        <v>125</v>
      </c>
      <c r="C89" s="20">
        <v>1000</v>
      </c>
      <c r="D89" s="7">
        <v>0</v>
      </c>
      <c r="E89" s="8" t="s">
        <v>146</v>
      </c>
      <c r="F89" s="8" t="s">
        <v>147</v>
      </c>
      <c r="G89" s="20">
        <v>1000</v>
      </c>
      <c r="H89" s="20">
        <v>1000</v>
      </c>
      <c r="I89" s="20">
        <v>1000</v>
      </c>
    </row>
    <row r="90" spans="1:13" ht="15.6" x14ac:dyDescent="0.3">
      <c r="A90" s="7">
        <v>0</v>
      </c>
      <c r="B90" s="7">
        <v>0</v>
      </c>
      <c r="C90" s="20">
        <v>2856</v>
      </c>
      <c r="D90" s="7">
        <v>3310</v>
      </c>
      <c r="E90" s="8" t="s">
        <v>148</v>
      </c>
      <c r="F90" s="8" t="s">
        <v>149</v>
      </c>
      <c r="G90" s="20">
        <v>3310</v>
      </c>
      <c r="H90" s="20">
        <v>3310</v>
      </c>
      <c r="I90" s="20">
        <v>3310</v>
      </c>
    </row>
    <row r="91" spans="1:13" ht="15.6" x14ac:dyDescent="0.3">
      <c r="A91" s="7">
        <v>1008</v>
      </c>
      <c r="B91" s="7">
        <v>1000</v>
      </c>
      <c r="C91" s="20">
        <v>1000</v>
      </c>
      <c r="D91" s="7">
        <v>1000</v>
      </c>
      <c r="E91" s="8" t="s">
        <v>33</v>
      </c>
      <c r="F91" s="8" t="s">
        <v>150</v>
      </c>
      <c r="G91" s="20">
        <v>1000</v>
      </c>
      <c r="H91" s="20">
        <v>1000</v>
      </c>
      <c r="I91" s="20">
        <v>1000</v>
      </c>
    </row>
    <row r="92" spans="1:13" ht="15.6" x14ac:dyDescent="0.3">
      <c r="A92" s="7">
        <v>328</v>
      </c>
      <c r="B92" s="7">
        <v>0</v>
      </c>
      <c r="C92" s="20">
        <v>200</v>
      </c>
      <c r="D92" s="7">
        <v>0</v>
      </c>
      <c r="E92" s="8" t="s">
        <v>31</v>
      </c>
      <c r="F92" s="8" t="s">
        <v>151</v>
      </c>
      <c r="G92" s="20">
        <v>200</v>
      </c>
      <c r="H92" s="20">
        <v>200</v>
      </c>
      <c r="I92" s="20">
        <v>200</v>
      </c>
    </row>
    <row r="93" spans="1:13" ht="15.6" x14ac:dyDescent="0.3">
      <c r="A93" s="7">
        <v>0</v>
      </c>
      <c r="B93" s="7">
        <v>0</v>
      </c>
      <c r="C93" s="20">
        <v>300</v>
      </c>
      <c r="D93" s="7">
        <v>0</v>
      </c>
      <c r="E93" s="8" t="s">
        <v>85</v>
      </c>
      <c r="F93" s="8" t="s">
        <v>152</v>
      </c>
      <c r="G93" s="20">
        <v>300</v>
      </c>
      <c r="H93" s="20">
        <v>300</v>
      </c>
      <c r="I93" s="20">
        <v>300</v>
      </c>
    </row>
    <row r="94" spans="1:13" ht="15.6" x14ac:dyDescent="0.3">
      <c r="A94" s="7">
        <v>0</v>
      </c>
      <c r="B94" s="7">
        <v>0</v>
      </c>
      <c r="C94" s="20">
        <v>10000</v>
      </c>
      <c r="D94" s="7">
        <v>0</v>
      </c>
      <c r="E94" s="5" t="s">
        <v>153</v>
      </c>
      <c r="F94" s="5" t="s">
        <v>154</v>
      </c>
      <c r="G94" s="20">
        <v>10000</v>
      </c>
      <c r="H94" s="20">
        <v>10000</v>
      </c>
      <c r="I94" s="20">
        <v>10000</v>
      </c>
    </row>
    <row r="95" spans="1:13" ht="15.6" x14ac:dyDescent="0.3">
      <c r="A95" s="83"/>
      <c r="B95" s="83"/>
      <c r="C95" s="84">
        <v>88939</v>
      </c>
      <c r="D95" s="83"/>
      <c r="E95" s="79" t="s">
        <v>155</v>
      </c>
      <c r="F95" s="5"/>
      <c r="G95" s="84">
        <v>142189</v>
      </c>
      <c r="H95" s="84">
        <v>142189</v>
      </c>
      <c r="I95" s="84">
        <v>142189</v>
      </c>
    </row>
    <row r="96" spans="1:13" ht="15.6" x14ac:dyDescent="0.3">
      <c r="A96" s="15">
        <f>SUM(A81:A94)</f>
        <v>77313</v>
      </c>
      <c r="B96" s="15">
        <f>SUM(B81:B94)</f>
        <v>79535</v>
      </c>
      <c r="C96" s="15">
        <f>SUM(C81:C93)</f>
        <v>94256</v>
      </c>
      <c r="D96" s="15">
        <f>SUM(D81:D95)</f>
        <v>89540</v>
      </c>
      <c r="E96" s="16" t="s">
        <v>156</v>
      </c>
      <c r="F96" s="25"/>
      <c r="G96" s="15">
        <f>SUM(G81:G93)</f>
        <v>98810</v>
      </c>
      <c r="H96" s="15">
        <f>SUM(H81:H93)</f>
        <v>98810</v>
      </c>
      <c r="I96" s="15">
        <f>SUM(I81:I93)</f>
        <v>98810</v>
      </c>
    </row>
    <row r="97" spans="1:13" ht="15.6" x14ac:dyDescent="0.3">
      <c r="A97" s="15">
        <f>SUM(A60,A67,A79,A96)</f>
        <v>531546</v>
      </c>
      <c r="B97" s="15">
        <f>SUM(B60,B67,B79,B96)</f>
        <v>486173</v>
      </c>
      <c r="C97" s="15">
        <f>C96+C95+C79+C67+C60+C94</f>
        <v>958212</v>
      </c>
      <c r="D97" s="15">
        <f>D96+D95+D79+D67+D60+D94</f>
        <v>496356</v>
      </c>
      <c r="E97" s="31" t="s">
        <v>157</v>
      </c>
      <c r="F97" s="32"/>
      <c r="G97" s="15">
        <f>G96+G95+G79+G67+G60+G94</f>
        <v>904067</v>
      </c>
      <c r="H97" s="15">
        <f>H96+H95+H79+H67+H60+H94</f>
        <v>904067</v>
      </c>
      <c r="I97" s="15">
        <f>I96+I95+I79+I67+I60+I94</f>
        <v>904067</v>
      </c>
    </row>
    <row r="98" spans="1:13" ht="15.6" x14ac:dyDescent="0.3">
      <c r="A98" s="69">
        <f>SUM(A27-A97)</f>
        <v>230737</v>
      </c>
      <c r="B98" s="69">
        <f>SUM(B27-B97)</f>
        <v>233743</v>
      </c>
      <c r="C98" s="69">
        <f>SUM(C27-C97)</f>
        <v>0</v>
      </c>
      <c r="D98" s="69">
        <f>SUM(D27-D97)</f>
        <v>286824</v>
      </c>
      <c r="E98" s="71" t="s">
        <v>158</v>
      </c>
      <c r="F98" s="11"/>
      <c r="G98" s="69"/>
      <c r="H98" s="69"/>
      <c r="I98" s="69"/>
    </row>
    <row r="99" spans="1:13" ht="31.2" x14ac:dyDescent="0.3">
      <c r="A99" s="1" t="s">
        <v>445</v>
      </c>
      <c r="B99" s="1" t="s">
        <v>475</v>
      </c>
      <c r="C99" s="1" t="s">
        <v>476</v>
      </c>
      <c r="D99" s="1" t="s">
        <v>477</v>
      </c>
      <c r="E99" s="2" t="s">
        <v>159</v>
      </c>
      <c r="F99" s="1" t="s">
        <v>1</v>
      </c>
      <c r="G99" s="1" t="s">
        <v>472</v>
      </c>
      <c r="H99" s="1" t="s">
        <v>473</v>
      </c>
      <c r="I99" s="1" t="s">
        <v>474</v>
      </c>
    </row>
    <row r="100" spans="1:13" ht="15.6" x14ac:dyDescent="0.3">
      <c r="A100" s="3">
        <v>100361</v>
      </c>
      <c r="B100" s="3">
        <v>91938</v>
      </c>
      <c r="C100" s="33">
        <v>91938</v>
      </c>
      <c r="D100" s="104">
        <v>17143</v>
      </c>
      <c r="E100" s="5" t="s">
        <v>160</v>
      </c>
      <c r="F100" s="6" t="s">
        <v>161</v>
      </c>
      <c r="G100" s="33">
        <v>9031</v>
      </c>
      <c r="H100" s="33">
        <v>9031</v>
      </c>
      <c r="I100" s="33">
        <v>9031</v>
      </c>
    </row>
    <row r="101" spans="1:13" ht="15.6" x14ac:dyDescent="0.3">
      <c r="A101" s="7">
        <v>48684</v>
      </c>
      <c r="B101" s="7">
        <v>49642</v>
      </c>
      <c r="C101" s="20">
        <v>49000</v>
      </c>
      <c r="D101" s="7">
        <v>51037</v>
      </c>
      <c r="E101" s="8" t="s">
        <v>162</v>
      </c>
      <c r="F101" s="8" t="s">
        <v>163</v>
      </c>
      <c r="G101" s="20">
        <v>49500</v>
      </c>
      <c r="H101" s="20">
        <v>49500</v>
      </c>
      <c r="I101" s="20">
        <v>49500</v>
      </c>
    </row>
    <row r="102" spans="1:13" ht="15.6" x14ac:dyDescent="0.3">
      <c r="A102" s="7">
        <v>1200</v>
      </c>
      <c r="B102" s="7">
        <v>686</v>
      </c>
      <c r="C102" s="20">
        <v>600</v>
      </c>
      <c r="D102" s="7">
        <v>407</v>
      </c>
      <c r="E102" s="8" t="s">
        <v>22</v>
      </c>
      <c r="F102" s="8" t="s">
        <v>164</v>
      </c>
      <c r="G102" s="20">
        <v>425</v>
      </c>
      <c r="H102" s="20">
        <v>425</v>
      </c>
      <c r="I102" s="20">
        <v>425</v>
      </c>
    </row>
    <row r="103" spans="1:13" ht="15.6" x14ac:dyDescent="0.3">
      <c r="A103" s="7">
        <v>9241</v>
      </c>
      <c r="B103" s="7">
        <v>30</v>
      </c>
      <c r="C103" s="20">
        <v>2500</v>
      </c>
      <c r="D103" s="7">
        <v>0</v>
      </c>
      <c r="E103" s="8" t="s">
        <v>165</v>
      </c>
      <c r="F103" s="8" t="s">
        <v>166</v>
      </c>
      <c r="G103" s="20">
        <v>2500</v>
      </c>
      <c r="H103" s="20">
        <v>2500</v>
      </c>
      <c r="I103" s="20">
        <v>2500</v>
      </c>
      <c r="M103" t="s">
        <v>98</v>
      </c>
    </row>
    <row r="104" spans="1:13" ht="15.6" x14ac:dyDescent="0.3">
      <c r="A104" s="7"/>
      <c r="B104" s="7">
        <v>0</v>
      </c>
      <c r="C104" s="9">
        <v>350000</v>
      </c>
      <c r="D104" s="7">
        <v>0</v>
      </c>
      <c r="E104" s="8" t="s">
        <v>167</v>
      </c>
      <c r="F104" s="8" t="s">
        <v>168</v>
      </c>
      <c r="G104" s="9">
        <v>490000</v>
      </c>
      <c r="H104" s="9">
        <v>490000</v>
      </c>
      <c r="I104" s="9">
        <v>490000</v>
      </c>
    </row>
    <row r="105" spans="1:13" ht="15.6" x14ac:dyDescent="0.3">
      <c r="A105" s="7">
        <v>10500</v>
      </c>
      <c r="B105" s="7">
        <v>10500</v>
      </c>
      <c r="C105" s="20">
        <v>0</v>
      </c>
      <c r="D105" s="9">
        <v>0</v>
      </c>
      <c r="E105" s="8" t="s">
        <v>169</v>
      </c>
      <c r="F105" s="8" t="s">
        <v>170</v>
      </c>
      <c r="G105" s="20">
        <v>0</v>
      </c>
      <c r="H105" s="20">
        <v>0</v>
      </c>
      <c r="I105" s="20">
        <v>0</v>
      </c>
      <c r="M105" t="s">
        <v>98</v>
      </c>
    </row>
    <row r="106" spans="1:13" ht="15.6" x14ac:dyDescent="0.3">
      <c r="A106" s="7">
        <v>0</v>
      </c>
      <c r="B106" s="7">
        <v>0</v>
      </c>
      <c r="C106" s="20">
        <v>0</v>
      </c>
      <c r="D106" s="9">
        <v>0</v>
      </c>
      <c r="E106" s="8" t="s">
        <v>487</v>
      </c>
      <c r="F106" s="8" t="s">
        <v>488</v>
      </c>
      <c r="G106" s="20">
        <v>85068</v>
      </c>
      <c r="H106" s="20">
        <v>85068</v>
      </c>
      <c r="I106" s="20">
        <v>85068</v>
      </c>
    </row>
    <row r="107" spans="1:13" ht="15.6" x14ac:dyDescent="0.3">
      <c r="A107" s="15">
        <f>SUM(A100:A106)</f>
        <v>169986</v>
      </c>
      <c r="B107" s="15">
        <f>SUM(B100:B106)</f>
        <v>152796</v>
      </c>
      <c r="C107" s="15">
        <f>SUM(C100:C106)</f>
        <v>494038</v>
      </c>
      <c r="D107" s="15">
        <f>SUM(D100:D106)</f>
        <v>68587</v>
      </c>
      <c r="E107" s="16" t="s">
        <v>171</v>
      </c>
      <c r="F107" s="8"/>
      <c r="G107" s="15">
        <f>SUM(G100:G106)</f>
        <v>636524</v>
      </c>
      <c r="H107" s="15">
        <f>SUM(H100:H106)</f>
        <v>636524</v>
      </c>
      <c r="I107" s="15">
        <f>SUM(I100:I106)</f>
        <v>636524</v>
      </c>
    </row>
    <row r="108" spans="1:13" ht="15.6" x14ac:dyDescent="0.3">
      <c r="A108" s="23"/>
      <c r="B108" s="23"/>
      <c r="C108" s="17"/>
      <c r="D108" s="23"/>
      <c r="E108" s="25"/>
      <c r="F108" s="8"/>
      <c r="G108" s="17"/>
      <c r="H108" s="1"/>
      <c r="I108" s="1"/>
    </row>
    <row r="109" spans="1:13" ht="31.2" x14ac:dyDescent="0.3">
      <c r="A109" s="1" t="s">
        <v>445</v>
      </c>
      <c r="B109" s="1" t="s">
        <v>475</v>
      </c>
      <c r="C109" s="1" t="s">
        <v>476</v>
      </c>
      <c r="D109" s="1" t="s">
        <v>477</v>
      </c>
      <c r="E109" s="18" t="s">
        <v>172</v>
      </c>
      <c r="F109" s="8"/>
      <c r="G109" s="1" t="s">
        <v>472</v>
      </c>
      <c r="H109" s="1" t="s">
        <v>473</v>
      </c>
      <c r="I109" s="1" t="s">
        <v>474</v>
      </c>
    </row>
    <row r="110" spans="1:13" ht="15.6" x14ac:dyDescent="0.3">
      <c r="A110" s="34">
        <v>5837</v>
      </c>
      <c r="B110" s="34">
        <v>5669</v>
      </c>
      <c r="C110" s="34">
        <v>6075</v>
      </c>
      <c r="D110" s="34">
        <v>6075</v>
      </c>
      <c r="E110" s="5" t="s">
        <v>114</v>
      </c>
      <c r="F110" s="8" t="s">
        <v>173</v>
      </c>
      <c r="G110" s="34">
        <v>6500</v>
      </c>
      <c r="H110" s="34">
        <v>6500</v>
      </c>
      <c r="I110" s="34">
        <v>6500</v>
      </c>
    </row>
    <row r="111" spans="1:13" ht="15.6" x14ac:dyDescent="0.3">
      <c r="A111" s="7">
        <v>4493</v>
      </c>
      <c r="B111" s="7">
        <v>4716</v>
      </c>
      <c r="C111" s="7">
        <v>5565</v>
      </c>
      <c r="D111" s="7">
        <v>5145</v>
      </c>
      <c r="E111" s="8" t="s">
        <v>116</v>
      </c>
      <c r="F111" s="8" t="s">
        <v>174</v>
      </c>
      <c r="G111" s="7">
        <v>6200</v>
      </c>
      <c r="H111" s="7">
        <v>6200</v>
      </c>
      <c r="I111" s="7">
        <v>6200</v>
      </c>
    </row>
    <row r="112" spans="1:13" ht="15.6" x14ac:dyDescent="0.3">
      <c r="A112" s="7">
        <v>662</v>
      </c>
      <c r="B112" s="7">
        <v>1467</v>
      </c>
      <c r="C112" s="7">
        <v>2000</v>
      </c>
      <c r="D112" s="7">
        <v>2000</v>
      </c>
      <c r="E112" s="8" t="s">
        <v>118</v>
      </c>
      <c r="F112" s="8" t="s">
        <v>175</v>
      </c>
      <c r="G112" s="7">
        <v>2160</v>
      </c>
      <c r="H112" s="7">
        <v>2160</v>
      </c>
      <c r="I112" s="7">
        <v>2160</v>
      </c>
      <c r="M112" t="s">
        <v>98</v>
      </c>
    </row>
    <row r="113" spans="1:158" ht="15.6" x14ac:dyDescent="0.3">
      <c r="A113" s="7">
        <v>5346</v>
      </c>
      <c r="B113" s="7">
        <v>4253</v>
      </c>
      <c r="C113" s="7">
        <v>8000</v>
      </c>
      <c r="D113" s="7">
        <v>5200</v>
      </c>
      <c r="E113" s="8" t="s">
        <v>54</v>
      </c>
      <c r="F113" s="8" t="s">
        <v>176</v>
      </c>
      <c r="G113" s="7">
        <v>8300</v>
      </c>
      <c r="H113" s="7">
        <v>8300</v>
      </c>
      <c r="I113" s="7">
        <v>8300</v>
      </c>
    </row>
    <row r="114" spans="1:158" ht="15.6" x14ac:dyDescent="0.3">
      <c r="A114" s="7">
        <v>13160</v>
      </c>
      <c r="B114" s="7">
        <v>11690</v>
      </c>
      <c r="C114" s="7">
        <v>17000</v>
      </c>
      <c r="D114" s="7">
        <v>9000</v>
      </c>
      <c r="E114" s="8" t="s">
        <v>177</v>
      </c>
      <c r="F114" s="8" t="s">
        <v>178</v>
      </c>
      <c r="G114" s="7">
        <v>15000</v>
      </c>
      <c r="H114" s="7">
        <v>15000</v>
      </c>
      <c r="I114" s="7">
        <v>15000</v>
      </c>
    </row>
    <row r="115" spans="1:158" ht="15.6" x14ac:dyDescent="0.3">
      <c r="A115" s="7">
        <v>6920</v>
      </c>
      <c r="B115" s="7">
        <v>12326</v>
      </c>
      <c r="C115" s="7">
        <v>17000</v>
      </c>
      <c r="D115" s="7">
        <v>12000</v>
      </c>
      <c r="E115" s="8" t="s">
        <v>179</v>
      </c>
      <c r="F115" s="8" t="s">
        <v>180</v>
      </c>
      <c r="G115" s="7">
        <v>17000</v>
      </c>
      <c r="H115" s="7">
        <v>17000</v>
      </c>
      <c r="I115" s="7">
        <v>17000</v>
      </c>
    </row>
    <row r="116" spans="1:158" ht="15.6" x14ac:dyDescent="0.3">
      <c r="A116" s="7">
        <v>2504</v>
      </c>
      <c r="B116" s="7">
        <v>1376</v>
      </c>
      <c r="C116" s="7">
        <v>3200</v>
      </c>
      <c r="D116" s="7">
        <v>1877</v>
      </c>
      <c r="E116" s="8" t="s">
        <v>485</v>
      </c>
      <c r="F116" s="8" t="s">
        <v>181</v>
      </c>
      <c r="G116" s="7">
        <v>3500</v>
      </c>
      <c r="H116" s="7">
        <v>3500</v>
      </c>
      <c r="I116" s="7">
        <v>3500</v>
      </c>
    </row>
    <row r="117" spans="1:158" ht="15.6" x14ac:dyDescent="0.3">
      <c r="A117" s="9">
        <v>752</v>
      </c>
      <c r="B117" s="9">
        <v>0</v>
      </c>
      <c r="C117" s="9">
        <v>0</v>
      </c>
      <c r="D117" s="9">
        <v>0</v>
      </c>
      <c r="E117" s="5" t="s">
        <v>182</v>
      </c>
      <c r="F117" s="5" t="s">
        <v>183</v>
      </c>
      <c r="G117" s="9">
        <v>0</v>
      </c>
      <c r="H117" s="9">
        <v>0</v>
      </c>
      <c r="I117" s="9">
        <v>0</v>
      </c>
    </row>
    <row r="118" spans="1:158" ht="15.6" x14ac:dyDescent="0.3">
      <c r="A118" s="9">
        <v>4005</v>
      </c>
      <c r="B118" s="9">
        <v>1331</v>
      </c>
      <c r="C118" s="9">
        <v>0</v>
      </c>
      <c r="D118" s="9">
        <v>0</v>
      </c>
      <c r="E118" s="5" t="s">
        <v>262</v>
      </c>
      <c r="F118" s="5" t="s">
        <v>184</v>
      </c>
      <c r="G118" s="9">
        <v>0</v>
      </c>
      <c r="H118" s="9">
        <v>0</v>
      </c>
      <c r="I118" s="9">
        <v>0</v>
      </c>
    </row>
    <row r="119" spans="1:158" ht="15.6" x14ac:dyDescent="0.3">
      <c r="A119" s="9">
        <v>22819</v>
      </c>
      <c r="B119" s="9">
        <v>11847</v>
      </c>
      <c r="C119" s="9">
        <v>17000</v>
      </c>
      <c r="D119" s="9">
        <v>10000</v>
      </c>
      <c r="E119" s="5" t="s">
        <v>446</v>
      </c>
      <c r="F119" s="5" t="s">
        <v>185</v>
      </c>
      <c r="G119" s="9">
        <v>17000</v>
      </c>
      <c r="H119" s="9">
        <v>17000</v>
      </c>
      <c r="I119" s="9">
        <v>17000</v>
      </c>
    </row>
    <row r="120" spans="1:158" ht="15.6" x14ac:dyDescent="0.3">
      <c r="A120" s="7">
        <v>11550</v>
      </c>
      <c r="B120" s="7">
        <v>0</v>
      </c>
      <c r="C120" s="7">
        <v>25000</v>
      </c>
      <c r="D120" s="7">
        <v>0</v>
      </c>
      <c r="E120" s="8" t="s">
        <v>410</v>
      </c>
      <c r="F120" s="8" t="s">
        <v>186</v>
      </c>
      <c r="G120" s="9">
        <v>25000</v>
      </c>
      <c r="H120" s="9">
        <v>25000</v>
      </c>
      <c r="I120" s="9">
        <v>25000</v>
      </c>
    </row>
    <row r="121" spans="1:158" ht="15.6" x14ac:dyDescent="0.3">
      <c r="A121" s="7">
        <v>0</v>
      </c>
      <c r="B121" s="9">
        <v>80978</v>
      </c>
      <c r="C121" s="7">
        <v>350000</v>
      </c>
      <c r="D121" s="7">
        <v>1659</v>
      </c>
      <c r="E121" s="8" t="s">
        <v>187</v>
      </c>
      <c r="F121" s="8" t="s">
        <v>188</v>
      </c>
      <c r="G121" s="9">
        <v>490000</v>
      </c>
      <c r="H121" s="9">
        <v>490000</v>
      </c>
      <c r="I121" s="9">
        <v>490000</v>
      </c>
    </row>
    <row r="122" spans="1:158" ht="15.6" x14ac:dyDescent="0.3">
      <c r="A122" s="7">
        <v>0</v>
      </c>
      <c r="B122" s="7">
        <v>0</v>
      </c>
      <c r="C122" s="9">
        <v>6600</v>
      </c>
      <c r="D122" s="7">
        <v>6600</v>
      </c>
      <c r="E122" s="8" t="s">
        <v>458</v>
      </c>
      <c r="F122" s="8" t="s">
        <v>463</v>
      </c>
      <c r="G122" s="9">
        <v>0</v>
      </c>
      <c r="H122" s="9">
        <v>0</v>
      </c>
      <c r="I122" s="9">
        <v>0</v>
      </c>
    </row>
    <row r="123" spans="1:158" ht="15.6" x14ac:dyDescent="0.3">
      <c r="A123" s="9">
        <v>0</v>
      </c>
      <c r="B123" s="9">
        <v>0</v>
      </c>
      <c r="C123" s="9">
        <v>30000</v>
      </c>
      <c r="D123" s="9">
        <v>0</v>
      </c>
      <c r="E123" s="5" t="s">
        <v>153</v>
      </c>
      <c r="F123" s="5" t="s">
        <v>190</v>
      </c>
      <c r="G123" s="9">
        <v>30000</v>
      </c>
      <c r="H123" s="9">
        <v>30000</v>
      </c>
      <c r="I123" s="9">
        <v>30000</v>
      </c>
    </row>
    <row r="124" spans="1:158" ht="15.6" x14ac:dyDescent="0.3">
      <c r="A124" s="83"/>
      <c r="B124" s="83"/>
      <c r="C124" s="83">
        <v>6598</v>
      </c>
      <c r="D124" s="83"/>
      <c r="E124" s="79" t="s">
        <v>155</v>
      </c>
      <c r="F124" s="5"/>
      <c r="G124" s="83">
        <v>15864</v>
      </c>
      <c r="H124" s="83">
        <v>15864</v>
      </c>
      <c r="I124" s="83">
        <v>15864</v>
      </c>
      <c r="M124" t="s">
        <v>98</v>
      </c>
    </row>
    <row r="125" spans="1:158" ht="15.6" x14ac:dyDescent="0.3">
      <c r="A125" s="15">
        <f>SUM(A111:A124)</f>
        <v>72211</v>
      </c>
      <c r="B125" s="15">
        <f>SUM(B110:B124)</f>
        <v>135653</v>
      </c>
      <c r="C125" s="15">
        <f>SUM(C110:C124)</f>
        <v>494038</v>
      </c>
      <c r="D125" s="15">
        <f>SUM(D110:D124)</f>
        <v>59556</v>
      </c>
      <c r="E125" s="16" t="s">
        <v>191</v>
      </c>
      <c r="F125" s="8"/>
      <c r="G125" s="15">
        <f>SUM(G110:G124)</f>
        <v>636524</v>
      </c>
      <c r="H125" s="15">
        <f>SUM(H110:H124)</f>
        <v>636524</v>
      </c>
      <c r="I125" s="15">
        <f>SUM(I110:I124)</f>
        <v>636524</v>
      </c>
    </row>
    <row r="126" spans="1:158" s="13" customFormat="1" ht="15.6" x14ac:dyDescent="0.3">
      <c r="A126" s="70">
        <v>100361</v>
      </c>
      <c r="B126" s="70">
        <f>SUM(B107-B125)</f>
        <v>17143</v>
      </c>
      <c r="C126" s="70">
        <f>SUM(C107-C125)</f>
        <v>0</v>
      </c>
      <c r="D126" s="70">
        <f>SUM(D107-D125)</f>
        <v>9031</v>
      </c>
      <c r="E126" s="72" t="s">
        <v>192</v>
      </c>
      <c r="F126" s="11"/>
      <c r="G126" s="70"/>
      <c r="H126" s="76"/>
      <c r="I126" s="76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</row>
    <row r="127" spans="1:158" ht="31.2" x14ac:dyDescent="0.3">
      <c r="A127" s="1" t="s">
        <v>445</v>
      </c>
      <c r="B127" s="1" t="s">
        <v>475</v>
      </c>
      <c r="C127" s="1" t="s">
        <v>476</v>
      </c>
      <c r="D127" s="1" t="s">
        <v>477</v>
      </c>
      <c r="E127" s="2" t="s">
        <v>193</v>
      </c>
      <c r="F127" s="1" t="s">
        <v>1</v>
      </c>
      <c r="G127" s="1" t="s">
        <v>472</v>
      </c>
      <c r="H127" s="1" t="s">
        <v>473</v>
      </c>
      <c r="I127" s="1" t="s">
        <v>474</v>
      </c>
    </row>
    <row r="128" spans="1:158" ht="15.6" x14ac:dyDescent="0.3">
      <c r="A128" s="3">
        <v>5275</v>
      </c>
      <c r="B128" s="3">
        <v>10312</v>
      </c>
      <c r="C128" s="33">
        <v>10312</v>
      </c>
      <c r="D128" s="33">
        <v>16273</v>
      </c>
      <c r="E128" s="5" t="s">
        <v>194</v>
      </c>
      <c r="F128" s="6" t="s">
        <v>195</v>
      </c>
      <c r="G128" s="33">
        <v>24432</v>
      </c>
      <c r="H128" s="33">
        <v>24432</v>
      </c>
      <c r="I128" s="33">
        <v>24432</v>
      </c>
    </row>
    <row r="129" spans="1:18" ht="15.6" x14ac:dyDescent="0.3">
      <c r="A129" s="7">
        <v>10692</v>
      </c>
      <c r="B129" s="7">
        <v>11959</v>
      </c>
      <c r="C129" s="20">
        <v>11000</v>
      </c>
      <c r="D129" s="7">
        <v>11000</v>
      </c>
      <c r="E129" s="8" t="s">
        <v>196</v>
      </c>
      <c r="F129" s="8" t="s">
        <v>197</v>
      </c>
      <c r="G129" s="20">
        <v>11500</v>
      </c>
      <c r="H129" s="20">
        <v>11500</v>
      </c>
      <c r="I129" s="20">
        <v>11500</v>
      </c>
    </row>
    <row r="130" spans="1:18" ht="15.6" x14ac:dyDescent="0.3">
      <c r="A130" s="7">
        <v>371</v>
      </c>
      <c r="B130" s="7">
        <v>340</v>
      </c>
      <c r="C130" s="20">
        <v>300</v>
      </c>
      <c r="D130" s="7">
        <v>205</v>
      </c>
      <c r="E130" s="8" t="s">
        <v>22</v>
      </c>
      <c r="F130" s="8" t="s">
        <v>198</v>
      </c>
      <c r="G130" s="20">
        <v>215</v>
      </c>
      <c r="H130" s="20">
        <v>215</v>
      </c>
      <c r="I130" s="20">
        <v>215</v>
      </c>
    </row>
    <row r="131" spans="1:18" s="13" customFormat="1" ht="15.6" x14ac:dyDescent="0.3">
      <c r="A131" s="7"/>
      <c r="B131" s="7"/>
      <c r="C131" s="7"/>
      <c r="D131" s="7"/>
      <c r="E131" s="8" t="s">
        <v>490</v>
      </c>
      <c r="F131" s="8" t="s">
        <v>199</v>
      </c>
      <c r="G131" s="7"/>
      <c r="H131" s="7"/>
      <c r="I131" s="7"/>
      <c r="J131" s="10"/>
      <c r="K131" s="10"/>
      <c r="L131" s="10"/>
      <c r="M131" s="10" t="s">
        <v>98</v>
      </c>
      <c r="N131" s="10"/>
      <c r="O131" s="10"/>
      <c r="P131" s="10"/>
      <c r="Q131" s="10"/>
      <c r="R131" s="10"/>
    </row>
    <row r="132" spans="1:18" ht="15.6" x14ac:dyDescent="0.3">
      <c r="A132" s="15">
        <f t="shared" ref="A132:B132" si="0">SUM(A128:A131)</f>
        <v>16338</v>
      </c>
      <c r="B132" s="15">
        <f t="shared" si="0"/>
        <v>22611</v>
      </c>
      <c r="C132" s="15">
        <f t="shared" ref="C132:D132" si="1">SUM(C128:C131)</f>
        <v>21612</v>
      </c>
      <c r="D132" s="15">
        <f t="shared" si="1"/>
        <v>27478</v>
      </c>
      <c r="E132" s="16" t="s">
        <v>200</v>
      </c>
      <c r="F132" s="8"/>
      <c r="G132" s="15">
        <f t="shared" ref="G132:I132" si="2">SUM(G127:G131)</f>
        <v>36147</v>
      </c>
      <c r="H132" s="15">
        <f t="shared" si="2"/>
        <v>36147</v>
      </c>
      <c r="I132" s="15">
        <f t="shared" si="2"/>
        <v>36147</v>
      </c>
      <c r="M132" t="s">
        <v>98</v>
      </c>
      <c r="N132" t="s">
        <v>98</v>
      </c>
    </row>
    <row r="133" spans="1:18" ht="15.6" x14ac:dyDescent="0.3">
      <c r="A133" s="35"/>
      <c r="B133" s="35"/>
      <c r="C133" s="17"/>
      <c r="D133" s="35"/>
      <c r="E133" s="25"/>
      <c r="F133" s="8"/>
      <c r="G133" s="17"/>
      <c r="H133" s="23"/>
      <c r="I133" s="23"/>
    </row>
    <row r="134" spans="1:18" ht="31.2" x14ac:dyDescent="0.3">
      <c r="A134" s="1" t="s">
        <v>445</v>
      </c>
      <c r="B134" s="1" t="s">
        <v>475</v>
      </c>
      <c r="C134" s="1" t="s">
        <v>476</v>
      </c>
      <c r="D134" s="1" t="s">
        <v>477</v>
      </c>
      <c r="E134" s="18" t="s">
        <v>201</v>
      </c>
      <c r="F134" s="8"/>
      <c r="G134" s="1" t="s">
        <v>472</v>
      </c>
      <c r="H134" s="1" t="s">
        <v>473</v>
      </c>
      <c r="I134" s="1" t="s">
        <v>474</v>
      </c>
    </row>
    <row r="135" spans="1:18" ht="15.6" x14ac:dyDescent="0.3">
      <c r="A135" s="7">
        <v>2626</v>
      </c>
      <c r="B135" s="7">
        <v>6338</v>
      </c>
      <c r="C135" s="7">
        <v>3950</v>
      </c>
      <c r="D135" s="7">
        <v>3046</v>
      </c>
      <c r="E135" s="8" t="s">
        <v>484</v>
      </c>
      <c r="F135" s="8" t="s">
        <v>202</v>
      </c>
      <c r="G135" s="7">
        <v>3755</v>
      </c>
      <c r="H135" s="7">
        <v>3755</v>
      </c>
      <c r="I135" s="7">
        <v>3755</v>
      </c>
    </row>
    <row r="136" spans="1:18" ht="15.6" x14ac:dyDescent="0.3">
      <c r="A136" s="9">
        <v>3400</v>
      </c>
      <c r="B136" s="9">
        <v>0</v>
      </c>
      <c r="C136" s="9">
        <v>0</v>
      </c>
      <c r="D136" s="9">
        <v>0</v>
      </c>
      <c r="E136" s="5" t="s">
        <v>415</v>
      </c>
      <c r="F136" s="5" t="s">
        <v>203</v>
      </c>
      <c r="G136" s="9">
        <v>0</v>
      </c>
      <c r="H136" s="9">
        <v>0</v>
      </c>
      <c r="I136" s="9">
        <v>0</v>
      </c>
    </row>
    <row r="137" spans="1:18" ht="15.6" x14ac:dyDescent="0.3">
      <c r="A137" s="9">
        <v>0</v>
      </c>
      <c r="B137" s="9">
        <v>0</v>
      </c>
      <c r="C137" s="9">
        <v>4000</v>
      </c>
      <c r="D137" s="9">
        <v>0</v>
      </c>
      <c r="E137" s="5" t="s">
        <v>204</v>
      </c>
      <c r="F137" s="5" t="s">
        <v>205</v>
      </c>
      <c r="G137" s="9">
        <v>10000</v>
      </c>
      <c r="H137" s="9">
        <v>10000</v>
      </c>
      <c r="I137" s="9">
        <v>10000</v>
      </c>
      <c r="M137" t="s">
        <v>98</v>
      </c>
    </row>
    <row r="138" spans="1:18" ht="15.6" x14ac:dyDescent="0.3">
      <c r="A138" s="9">
        <v>0</v>
      </c>
      <c r="B138" s="9">
        <v>0</v>
      </c>
      <c r="C138" s="9">
        <v>13662</v>
      </c>
      <c r="D138" s="9">
        <v>0</v>
      </c>
      <c r="E138" s="5" t="s">
        <v>153</v>
      </c>
      <c r="F138" s="5" t="s">
        <v>464</v>
      </c>
      <c r="G138" s="9">
        <v>0</v>
      </c>
      <c r="H138" s="9">
        <v>0</v>
      </c>
      <c r="I138" s="9">
        <v>0</v>
      </c>
    </row>
    <row r="139" spans="1:18" ht="15.6" x14ac:dyDescent="0.3">
      <c r="A139" s="7"/>
      <c r="B139" s="7" t="s">
        <v>98</v>
      </c>
      <c r="C139" s="7"/>
      <c r="D139" s="7"/>
      <c r="E139" s="8" t="s">
        <v>489</v>
      </c>
      <c r="F139" s="8" t="s">
        <v>206</v>
      </c>
      <c r="G139" s="7"/>
      <c r="H139" s="7"/>
      <c r="I139" s="7"/>
    </row>
    <row r="140" spans="1:18" ht="15.6" x14ac:dyDescent="0.3">
      <c r="A140" s="83"/>
      <c r="B140" s="83"/>
      <c r="C140" s="83"/>
      <c r="D140" s="83"/>
      <c r="E140" s="79" t="s">
        <v>155</v>
      </c>
      <c r="F140" s="42"/>
      <c r="G140" s="107">
        <v>22392</v>
      </c>
      <c r="H140" s="107">
        <v>22392</v>
      </c>
      <c r="I140" s="107">
        <v>22392</v>
      </c>
    </row>
    <row r="141" spans="1:18" ht="15.6" x14ac:dyDescent="0.3">
      <c r="A141" s="15">
        <f>SUM(A135:A140)</f>
        <v>6026</v>
      </c>
      <c r="B141" s="15">
        <f>SUM(B135:B140)</f>
        <v>6338</v>
      </c>
      <c r="C141" s="15">
        <f>SUM(C135:C140)</f>
        <v>21612</v>
      </c>
      <c r="D141" s="15">
        <f>SUM(D135:D140)</f>
        <v>3046</v>
      </c>
      <c r="E141" s="16" t="s">
        <v>207</v>
      </c>
      <c r="F141" s="8"/>
      <c r="G141" s="15">
        <f t="shared" ref="G141:I141" si="3">SUM(G135:G140)</f>
        <v>36147</v>
      </c>
      <c r="H141" s="15">
        <f t="shared" si="3"/>
        <v>36147</v>
      </c>
      <c r="I141" s="15">
        <f t="shared" si="3"/>
        <v>36147</v>
      </c>
    </row>
    <row r="142" spans="1:18" ht="15.6" x14ac:dyDescent="0.3">
      <c r="A142" s="70">
        <v>5275</v>
      </c>
      <c r="B142" s="70">
        <v>10312</v>
      </c>
      <c r="C142" s="80">
        <f>SUM(C132-C141)</f>
        <v>0</v>
      </c>
      <c r="D142" s="86">
        <f>SUM(D132-D141)</f>
        <v>24432</v>
      </c>
      <c r="E142" s="73" t="s">
        <v>208</v>
      </c>
      <c r="F142" s="5"/>
      <c r="G142" s="80"/>
      <c r="H142" s="80"/>
      <c r="I142" s="80"/>
    </row>
    <row r="143" spans="1:18" ht="15.6" x14ac:dyDescent="0.3">
      <c r="A143" s="23"/>
      <c r="B143" s="23"/>
      <c r="C143" s="17"/>
      <c r="D143" s="23"/>
      <c r="E143" s="25"/>
      <c r="F143" s="8"/>
      <c r="G143" s="17"/>
      <c r="H143" s="1"/>
      <c r="I143" s="1"/>
    </row>
    <row r="144" spans="1:18" ht="15.6" x14ac:dyDescent="0.3">
      <c r="A144" s="23"/>
      <c r="B144" s="23"/>
      <c r="C144" s="17"/>
      <c r="D144" s="23"/>
      <c r="E144" s="25"/>
      <c r="F144" s="8"/>
      <c r="G144" s="17"/>
      <c r="H144" s="9"/>
      <c r="I144" s="9"/>
    </row>
    <row r="145" spans="1:18" s="13" customFormat="1" ht="31.2" x14ac:dyDescent="0.3">
      <c r="A145" s="1" t="s">
        <v>445</v>
      </c>
      <c r="B145" s="1" t="s">
        <v>475</v>
      </c>
      <c r="C145" s="1" t="s">
        <v>476</v>
      </c>
      <c r="D145" s="1" t="s">
        <v>477</v>
      </c>
      <c r="E145" s="2" t="s">
        <v>209</v>
      </c>
      <c r="F145" s="1" t="s">
        <v>1</v>
      </c>
      <c r="G145" s="1" t="s">
        <v>472</v>
      </c>
      <c r="H145" s="1" t="s">
        <v>473</v>
      </c>
      <c r="I145" s="1" t="s">
        <v>474</v>
      </c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s="13" customFormat="1" ht="15.6" x14ac:dyDescent="0.3">
      <c r="A146" s="3">
        <v>191</v>
      </c>
      <c r="B146" s="3">
        <v>191</v>
      </c>
      <c r="C146" s="33">
        <v>0</v>
      </c>
      <c r="D146" s="3">
        <v>0</v>
      </c>
      <c r="E146" s="5" t="s">
        <v>210</v>
      </c>
      <c r="F146" s="6" t="s">
        <v>211</v>
      </c>
      <c r="G146" s="33">
        <v>0</v>
      </c>
      <c r="H146" s="33">
        <v>0</v>
      </c>
      <c r="I146" s="33">
        <v>0</v>
      </c>
      <c r="J146" s="10"/>
      <c r="K146" s="10"/>
      <c r="L146" s="10"/>
      <c r="M146" s="10" t="s">
        <v>98</v>
      </c>
      <c r="N146" s="10"/>
      <c r="O146" s="10"/>
      <c r="P146" s="10"/>
      <c r="Q146" s="10"/>
      <c r="R146" s="10"/>
    </row>
    <row r="147" spans="1:18" ht="15.6" x14ac:dyDescent="0.3">
      <c r="A147" s="7"/>
      <c r="B147" s="7"/>
      <c r="C147" s="7"/>
      <c r="D147" s="7"/>
      <c r="E147" s="8" t="s">
        <v>22</v>
      </c>
      <c r="F147" s="8" t="s">
        <v>212</v>
      </c>
      <c r="G147" s="7"/>
      <c r="H147" s="7"/>
      <c r="I147" s="7"/>
    </row>
    <row r="148" spans="1:18" ht="15.6" x14ac:dyDescent="0.3">
      <c r="A148" s="7"/>
      <c r="B148" s="7"/>
      <c r="C148" s="7"/>
      <c r="D148" s="7"/>
      <c r="E148" s="8" t="s">
        <v>213</v>
      </c>
      <c r="F148" s="8" t="s">
        <v>214</v>
      </c>
      <c r="G148" s="7"/>
      <c r="H148" s="9"/>
      <c r="I148" s="9"/>
      <c r="M148" t="s">
        <v>98</v>
      </c>
    </row>
    <row r="149" spans="1:18" ht="15.6" x14ac:dyDescent="0.3">
      <c r="A149" s="7"/>
      <c r="B149" s="7"/>
      <c r="C149" s="7"/>
      <c r="D149" s="7"/>
      <c r="E149" s="8" t="s">
        <v>215</v>
      </c>
      <c r="F149" s="8" t="s">
        <v>216</v>
      </c>
      <c r="G149" s="7"/>
      <c r="H149" s="1"/>
      <c r="I149" s="1"/>
    </row>
    <row r="150" spans="1:18" ht="15.6" x14ac:dyDescent="0.3">
      <c r="A150" s="15">
        <f>SUM(A146:A149)</f>
        <v>191</v>
      </c>
      <c r="B150" s="15">
        <f>SUM(B146:B149)</f>
        <v>191</v>
      </c>
      <c r="C150" s="15">
        <f t="shared" ref="C150" si="4">SUM(C146:C149)</f>
        <v>0</v>
      </c>
      <c r="D150" s="15">
        <v>0</v>
      </c>
      <c r="E150" s="16" t="s">
        <v>217</v>
      </c>
      <c r="F150" s="8"/>
      <c r="G150" s="15">
        <f t="shared" ref="G150" si="5">SUM(G144:G149)</f>
        <v>0</v>
      </c>
      <c r="H150" s="101">
        <v>0</v>
      </c>
      <c r="I150" s="101">
        <v>0</v>
      </c>
    </row>
    <row r="151" spans="1:18" ht="15.6" x14ac:dyDescent="0.3">
      <c r="A151" s="7"/>
      <c r="B151" s="7"/>
      <c r="C151" s="17"/>
      <c r="D151" s="7"/>
      <c r="E151" s="8"/>
      <c r="F151" s="8"/>
      <c r="G151" s="17"/>
      <c r="H151" s="17"/>
      <c r="I151" s="17"/>
    </row>
    <row r="152" spans="1:18" ht="31.2" x14ac:dyDescent="0.3">
      <c r="A152" s="1" t="s">
        <v>445</v>
      </c>
      <c r="B152" s="1" t="s">
        <v>475</v>
      </c>
      <c r="C152" s="1" t="s">
        <v>476</v>
      </c>
      <c r="D152" s="1" t="s">
        <v>477</v>
      </c>
      <c r="E152" s="2" t="s">
        <v>218</v>
      </c>
      <c r="F152" s="1" t="s">
        <v>1</v>
      </c>
      <c r="G152" s="1" t="s">
        <v>472</v>
      </c>
      <c r="H152" s="1" t="s">
        <v>473</v>
      </c>
      <c r="I152" s="1" t="s">
        <v>474</v>
      </c>
    </row>
    <row r="153" spans="1:18" ht="15.6" x14ac:dyDescent="0.3">
      <c r="A153" s="36"/>
      <c r="B153" s="39">
        <v>0</v>
      </c>
      <c r="C153" s="39">
        <v>0</v>
      </c>
      <c r="D153" s="37">
        <v>0</v>
      </c>
      <c r="E153" s="38" t="s">
        <v>219</v>
      </c>
      <c r="F153" s="36"/>
      <c r="G153" s="37">
        <v>0</v>
      </c>
      <c r="H153" s="109">
        <v>0</v>
      </c>
      <c r="I153" s="109">
        <v>0</v>
      </c>
      <c r="M153" t="s">
        <v>98</v>
      </c>
    </row>
    <row r="154" spans="1:18" ht="15.6" x14ac:dyDescent="0.3">
      <c r="A154" s="7">
        <v>191</v>
      </c>
      <c r="B154" s="7"/>
      <c r="C154" s="7"/>
      <c r="D154" s="7"/>
      <c r="E154" s="8" t="s">
        <v>189</v>
      </c>
      <c r="F154" s="8" t="s">
        <v>220</v>
      </c>
      <c r="G154" s="7"/>
      <c r="H154" s="102"/>
      <c r="I154" s="102"/>
    </row>
    <row r="155" spans="1:18" ht="15.6" x14ac:dyDescent="0.3">
      <c r="A155" s="83"/>
      <c r="B155" s="83"/>
      <c r="C155" s="83"/>
      <c r="D155" s="83"/>
      <c r="E155" s="79" t="s">
        <v>155</v>
      </c>
      <c r="F155" s="5"/>
      <c r="G155" s="83"/>
      <c r="H155" s="83"/>
      <c r="I155" s="83"/>
    </row>
    <row r="156" spans="1:18" ht="15.6" x14ac:dyDescent="0.3">
      <c r="A156" s="15"/>
      <c r="B156" s="15">
        <v>0</v>
      </c>
      <c r="C156" s="15">
        <f>SUM(C153:C154)</f>
        <v>0</v>
      </c>
      <c r="D156" s="15">
        <v>0</v>
      </c>
      <c r="E156" s="16" t="s">
        <v>221</v>
      </c>
      <c r="F156" s="8"/>
      <c r="G156" s="15">
        <f t="shared" ref="G156:I156" si="6">SUM(G150:G155)</f>
        <v>0</v>
      </c>
      <c r="H156" s="15">
        <f t="shared" si="6"/>
        <v>0</v>
      </c>
      <c r="I156" s="15">
        <f t="shared" si="6"/>
        <v>0</v>
      </c>
    </row>
    <row r="157" spans="1:18" ht="15.6" x14ac:dyDescent="0.3">
      <c r="A157" s="70">
        <f>SUM(A150-A156)</f>
        <v>191</v>
      </c>
      <c r="B157" s="70">
        <v>0</v>
      </c>
      <c r="C157" s="70">
        <f>SUM(C150-C156)</f>
        <v>0</v>
      </c>
      <c r="D157" s="70"/>
      <c r="E157" s="73" t="s">
        <v>222</v>
      </c>
      <c r="F157" s="5"/>
      <c r="G157" s="70"/>
      <c r="H157" s="70"/>
      <c r="I157" s="70"/>
    </row>
    <row r="158" spans="1:18" ht="31.2" x14ac:dyDescent="0.3">
      <c r="A158" s="1" t="s">
        <v>445</v>
      </c>
      <c r="B158" s="1" t="s">
        <v>475</v>
      </c>
      <c r="C158" s="1" t="s">
        <v>476</v>
      </c>
      <c r="D158" s="1" t="s">
        <v>477</v>
      </c>
      <c r="E158" s="2" t="s">
        <v>223</v>
      </c>
      <c r="F158" s="1" t="s">
        <v>1</v>
      </c>
      <c r="G158" s="1" t="s">
        <v>472</v>
      </c>
      <c r="H158" s="1" t="s">
        <v>473</v>
      </c>
      <c r="I158" s="1" t="s">
        <v>474</v>
      </c>
    </row>
    <row r="159" spans="1:18" ht="15.6" x14ac:dyDescent="0.3">
      <c r="A159" s="3">
        <v>16742</v>
      </c>
      <c r="B159" s="3">
        <v>17598</v>
      </c>
      <c r="C159" s="33">
        <v>17598</v>
      </c>
      <c r="D159" s="33">
        <v>17712</v>
      </c>
      <c r="E159" s="5" t="s">
        <v>224</v>
      </c>
      <c r="F159" s="6" t="s">
        <v>225</v>
      </c>
      <c r="G159" s="33">
        <v>21466</v>
      </c>
      <c r="H159" s="33">
        <v>21466</v>
      </c>
      <c r="I159" s="33">
        <v>21466</v>
      </c>
    </row>
    <row r="160" spans="1:18" ht="15.6" x14ac:dyDescent="0.3">
      <c r="A160" s="7">
        <v>665</v>
      </c>
      <c r="B160" s="7">
        <v>114</v>
      </c>
      <c r="C160" s="20">
        <v>100</v>
      </c>
      <c r="D160" s="7">
        <v>100</v>
      </c>
      <c r="E160" s="8" t="s">
        <v>22</v>
      </c>
      <c r="F160" s="8" t="s">
        <v>226</v>
      </c>
      <c r="G160" s="20">
        <v>100</v>
      </c>
      <c r="H160" s="20">
        <v>100</v>
      </c>
      <c r="I160" s="20">
        <v>100</v>
      </c>
    </row>
    <row r="161" spans="1:23" ht="15.6" x14ac:dyDescent="0.3">
      <c r="A161" s="7">
        <v>0</v>
      </c>
      <c r="B161" s="7">
        <v>0</v>
      </c>
      <c r="C161" s="9">
        <v>0</v>
      </c>
      <c r="D161" s="7">
        <v>0</v>
      </c>
      <c r="E161" s="8" t="s">
        <v>167</v>
      </c>
      <c r="F161" s="8" t="s">
        <v>227</v>
      </c>
      <c r="G161" s="9">
        <v>0</v>
      </c>
      <c r="H161" s="9">
        <v>0</v>
      </c>
      <c r="I161" s="9">
        <v>0</v>
      </c>
      <c r="M161" t="s">
        <v>98</v>
      </c>
    </row>
    <row r="162" spans="1:23" ht="15.6" x14ac:dyDescent="0.3">
      <c r="A162" s="7">
        <v>191</v>
      </c>
      <c r="B162" s="7">
        <v>0</v>
      </c>
      <c r="C162" s="7">
        <v>10000</v>
      </c>
      <c r="D162" s="7">
        <v>10000</v>
      </c>
      <c r="E162" s="8" t="s">
        <v>283</v>
      </c>
      <c r="F162" s="8" t="s">
        <v>228</v>
      </c>
      <c r="G162" s="7">
        <v>15000</v>
      </c>
      <c r="H162" s="7">
        <v>15000</v>
      </c>
      <c r="I162" s="7">
        <v>15000</v>
      </c>
    </row>
    <row r="163" spans="1:23" ht="15.6" x14ac:dyDescent="0.3">
      <c r="A163" s="15">
        <f>SUM(A159:A162)</f>
        <v>17598</v>
      </c>
      <c r="B163" s="15">
        <f>SUM(B159:B162)</f>
        <v>17712</v>
      </c>
      <c r="C163" s="15">
        <f t="shared" ref="C163" si="7">SUM(C159:C162)</f>
        <v>27698</v>
      </c>
      <c r="D163" s="15">
        <f>SUM(D157:D162)</f>
        <v>27812</v>
      </c>
      <c r="E163" s="16" t="s">
        <v>229</v>
      </c>
      <c r="F163" s="8"/>
      <c r="G163" s="15">
        <f>SUM(G158:G162)</f>
        <v>36566</v>
      </c>
      <c r="H163" s="15">
        <f>SUM(H158:H162)</f>
        <v>36566</v>
      </c>
      <c r="I163" s="15">
        <f>SUM(I158:I162)</f>
        <v>36566</v>
      </c>
    </row>
    <row r="164" spans="1:23" ht="15.6" x14ac:dyDescent="0.3">
      <c r="A164" s="7"/>
      <c r="B164" s="7"/>
      <c r="C164" s="17"/>
      <c r="D164" s="7"/>
      <c r="E164" s="8"/>
      <c r="F164" s="8"/>
      <c r="G164" s="17"/>
      <c r="H164" s="23"/>
      <c r="I164" s="23"/>
    </row>
    <row r="165" spans="1:23" ht="31.2" x14ac:dyDescent="0.3">
      <c r="A165" s="1" t="s">
        <v>445</v>
      </c>
      <c r="B165" s="1" t="s">
        <v>475</v>
      </c>
      <c r="C165" s="1" t="s">
        <v>476</v>
      </c>
      <c r="D165" s="1" t="s">
        <v>477</v>
      </c>
      <c r="E165" s="2" t="s">
        <v>230</v>
      </c>
      <c r="F165" s="1" t="s">
        <v>1</v>
      </c>
      <c r="G165" s="1" t="s">
        <v>472</v>
      </c>
      <c r="H165" s="1" t="s">
        <v>473</v>
      </c>
      <c r="I165" s="1" t="s">
        <v>474</v>
      </c>
    </row>
    <row r="166" spans="1:23" ht="15.6" x14ac:dyDescent="0.3">
      <c r="A166" s="9">
        <v>0</v>
      </c>
      <c r="B166" s="9">
        <v>0</v>
      </c>
      <c r="C166" s="9">
        <v>10000</v>
      </c>
      <c r="D166" s="9">
        <v>6346</v>
      </c>
      <c r="E166" s="5" t="s">
        <v>231</v>
      </c>
      <c r="F166" s="5" t="s">
        <v>232</v>
      </c>
      <c r="G166" s="9">
        <v>15000</v>
      </c>
      <c r="H166" s="9">
        <v>15000</v>
      </c>
      <c r="I166" s="9">
        <v>15000</v>
      </c>
    </row>
    <row r="167" spans="1:23" ht="15.6" x14ac:dyDescent="0.3">
      <c r="A167" s="7">
        <v>0</v>
      </c>
      <c r="B167" s="7">
        <v>0</v>
      </c>
      <c r="C167" s="9">
        <v>0</v>
      </c>
      <c r="D167" s="7">
        <v>0</v>
      </c>
      <c r="E167" s="8" t="s">
        <v>167</v>
      </c>
      <c r="F167" s="8" t="s">
        <v>233</v>
      </c>
      <c r="G167" s="9">
        <v>0</v>
      </c>
      <c r="H167" s="9">
        <v>0</v>
      </c>
      <c r="I167" s="9">
        <v>0</v>
      </c>
    </row>
    <row r="168" spans="1:23" ht="15.6" x14ac:dyDescent="0.3">
      <c r="A168" s="7"/>
      <c r="B168" s="7"/>
      <c r="C168" s="9"/>
      <c r="D168" s="7"/>
      <c r="E168" s="8" t="s">
        <v>234</v>
      </c>
      <c r="F168" s="8" t="s">
        <v>235</v>
      </c>
      <c r="G168" s="9">
        <v>0</v>
      </c>
      <c r="H168" s="9">
        <v>0</v>
      </c>
      <c r="I168" s="9">
        <v>0</v>
      </c>
    </row>
    <row r="169" spans="1:23" ht="15.6" x14ac:dyDescent="0.3">
      <c r="A169" s="7">
        <v>0</v>
      </c>
      <c r="B169" s="7">
        <v>0</v>
      </c>
      <c r="C169" s="7">
        <v>17698</v>
      </c>
      <c r="D169" s="7">
        <v>0</v>
      </c>
      <c r="E169" s="8" t="s">
        <v>153</v>
      </c>
      <c r="F169" s="8" t="s">
        <v>465</v>
      </c>
      <c r="G169" s="7">
        <v>15000</v>
      </c>
      <c r="H169" s="7">
        <v>15000</v>
      </c>
      <c r="I169" s="7">
        <v>15000</v>
      </c>
    </row>
    <row r="170" spans="1:23" ht="15.6" x14ac:dyDescent="0.3">
      <c r="A170" s="83"/>
      <c r="B170" s="83"/>
      <c r="C170" s="83"/>
      <c r="D170" s="83"/>
      <c r="E170" s="79" t="s">
        <v>155</v>
      </c>
      <c r="F170" s="8"/>
      <c r="G170" s="83">
        <v>6566</v>
      </c>
      <c r="H170" s="83">
        <v>6566</v>
      </c>
      <c r="I170" s="83">
        <v>6566</v>
      </c>
    </row>
    <row r="171" spans="1:23" ht="15.6" x14ac:dyDescent="0.3">
      <c r="A171" s="15">
        <f>SUM(A166:A170)</f>
        <v>0</v>
      </c>
      <c r="B171" s="15">
        <f>SUM(B166:B170)</f>
        <v>0</v>
      </c>
      <c r="C171" s="15">
        <f>SUM(C166:C170)</f>
        <v>27698</v>
      </c>
      <c r="D171" s="15">
        <f>SUM(D166:D170)</f>
        <v>6346</v>
      </c>
      <c r="E171" s="16" t="s">
        <v>236</v>
      </c>
      <c r="F171" s="8"/>
      <c r="G171" s="15">
        <f>SUM(G164:G170)</f>
        <v>36566</v>
      </c>
      <c r="H171" s="15">
        <f>SUM(H164:H170)</f>
        <v>36566</v>
      </c>
      <c r="I171" s="15">
        <f>SUM(I164:I170)</f>
        <v>36566</v>
      </c>
    </row>
    <row r="172" spans="1:23" ht="15.6" x14ac:dyDescent="0.3">
      <c r="A172" s="70">
        <f>SUM(A163-A171)</f>
        <v>17598</v>
      </c>
      <c r="B172" s="70">
        <f>SUM(B163-B171)</f>
        <v>17712</v>
      </c>
      <c r="C172" s="70">
        <f>SUM(C163-C171)</f>
        <v>0</v>
      </c>
      <c r="D172" s="70">
        <f>SUM(D163-D171)</f>
        <v>21466</v>
      </c>
      <c r="E172" s="73" t="s">
        <v>237</v>
      </c>
      <c r="F172" s="5"/>
      <c r="G172" s="70">
        <f>SUM(G163-G171)</f>
        <v>0</v>
      </c>
      <c r="H172" s="70"/>
      <c r="I172" s="70"/>
    </row>
    <row r="173" spans="1:23" ht="31.2" x14ac:dyDescent="0.3">
      <c r="A173" s="1" t="s">
        <v>445</v>
      </c>
      <c r="B173" s="1" t="s">
        <v>475</v>
      </c>
      <c r="C173" s="1" t="s">
        <v>476</v>
      </c>
      <c r="D173" s="1" t="s">
        <v>477</v>
      </c>
      <c r="E173" s="2" t="s">
        <v>238</v>
      </c>
      <c r="F173" s="1" t="s">
        <v>1</v>
      </c>
      <c r="G173" s="1" t="s">
        <v>472</v>
      </c>
      <c r="H173" s="1" t="s">
        <v>473</v>
      </c>
      <c r="I173" s="1" t="s">
        <v>474</v>
      </c>
    </row>
    <row r="174" spans="1:23" ht="15.6" x14ac:dyDescent="0.3">
      <c r="A174" s="3">
        <v>142406</v>
      </c>
      <c r="B174" s="3">
        <v>138915</v>
      </c>
      <c r="C174" s="33">
        <v>138915</v>
      </c>
      <c r="D174" s="33">
        <v>131447</v>
      </c>
      <c r="E174" s="5" t="s">
        <v>239</v>
      </c>
      <c r="F174" s="6" t="s">
        <v>240</v>
      </c>
      <c r="G174" s="33">
        <v>120195</v>
      </c>
      <c r="H174" s="33">
        <v>120195</v>
      </c>
      <c r="I174" s="33">
        <v>120195</v>
      </c>
    </row>
    <row r="175" spans="1:23" s="13" customFormat="1" ht="15.6" x14ac:dyDescent="0.3">
      <c r="A175" s="7">
        <v>133969</v>
      </c>
      <c r="B175" s="7">
        <v>133495</v>
      </c>
      <c r="C175" s="20">
        <v>125000</v>
      </c>
      <c r="D175" s="7">
        <v>142926</v>
      </c>
      <c r="E175" s="8" t="s">
        <v>241</v>
      </c>
      <c r="F175" s="8" t="s">
        <v>242</v>
      </c>
      <c r="G175" s="20">
        <v>140000</v>
      </c>
      <c r="H175" s="20">
        <v>140000</v>
      </c>
      <c r="I175" s="20">
        <v>140000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5.6" x14ac:dyDescent="0.3">
      <c r="A176" s="7">
        <v>0</v>
      </c>
      <c r="B176" s="7">
        <v>0</v>
      </c>
      <c r="C176" s="20">
        <v>750</v>
      </c>
      <c r="D176" s="7">
        <v>750</v>
      </c>
      <c r="E176" s="8" t="s">
        <v>243</v>
      </c>
      <c r="F176" s="8" t="s">
        <v>244</v>
      </c>
      <c r="G176" s="20">
        <v>750</v>
      </c>
      <c r="H176" s="20">
        <v>750</v>
      </c>
      <c r="I176" s="20">
        <v>750</v>
      </c>
    </row>
    <row r="177" spans="1:9" ht="15.6" x14ac:dyDescent="0.3">
      <c r="A177" s="7">
        <v>5159</v>
      </c>
      <c r="B177" s="7">
        <v>991</v>
      </c>
      <c r="C177" s="20">
        <v>800</v>
      </c>
      <c r="D177" s="7">
        <v>640</v>
      </c>
      <c r="E177" s="8" t="s">
        <v>22</v>
      </c>
      <c r="F177" s="8" t="s">
        <v>245</v>
      </c>
      <c r="G177" s="20">
        <v>675</v>
      </c>
      <c r="H177" s="20">
        <v>675</v>
      </c>
      <c r="I177" s="20">
        <v>675</v>
      </c>
    </row>
    <row r="178" spans="1:9" ht="15.6" x14ac:dyDescent="0.3">
      <c r="A178" s="7">
        <v>0</v>
      </c>
      <c r="B178" s="7">
        <v>0</v>
      </c>
      <c r="C178" s="20">
        <v>30000</v>
      </c>
      <c r="D178" s="7">
        <v>0</v>
      </c>
      <c r="E178" s="8" t="s">
        <v>167</v>
      </c>
      <c r="F178" s="8" t="s">
        <v>246</v>
      </c>
      <c r="G178" s="20">
        <v>595000</v>
      </c>
      <c r="H178" s="20">
        <v>595000</v>
      </c>
      <c r="I178" s="20">
        <v>595000</v>
      </c>
    </row>
    <row r="179" spans="1:9" ht="15.6" x14ac:dyDescent="0.3">
      <c r="A179" s="7"/>
      <c r="B179" s="7"/>
      <c r="C179" s="7"/>
      <c r="D179" s="7"/>
      <c r="E179" s="8" t="s">
        <v>247</v>
      </c>
      <c r="F179" s="8" t="s">
        <v>248</v>
      </c>
      <c r="G179" s="7"/>
      <c r="H179" s="7"/>
      <c r="I179" s="7"/>
    </row>
    <row r="180" spans="1:9" ht="15.6" x14ac:dyDescent="0.3">
      <c r="A180" s="15">
        <f>SUM(A174:A179)</f>
        <v>281534</v>
      </c>
      <c r="B180" s="15">
        <f>SUM(B174:B179)</f>
        <v>273401</v>
      </c>
      <c r="C180" s="15">
        <f>SUM(C174:C179)</f>
        <v>295465</v>
      </c>
      <c r="D180" s="15">
        <f>SUM(D174:D179)</f>
        <v>275763</v>
      </c>
      <c r="E180" s="16" t="s">
        <v>249</v>
      </c>
      <c r="F180" s="8"/>
      <c r="G180" s="15">
        <f t="shared" ref="G180:I180" si="8">SUM(G174:G179)</f>
        <v>856620</v>
      </c>
      <c r="H180" s="15">
        <f t="shared" si="8"/>
        <v>856620</v>
      </c>
      <c r="I180" s="15">
        <f t="shared" si="8"/>
        <v>856620</v>
      </c>
    </row>
    <row r="181" spans="1:9" ht="15.6" x14ac:dyDescent="0.3">
      <c r="A181" s="7"/>
      <c r="B181" s="7"/>
      <c r="C181" s="17"/>
      <c r="D181" s="7"/>
      <c r="E181" s="8"/>
      <c r="F181" s="8"/>
      <c r="G181" s="17"/>
      <c r="H181" s="1"/>
      <c r="I181" s="1"/>
    </row>
    <row r="182" spans="1:9" ht="31.2" x14ac:dyDescent="0.3">
      <c r="A182" s="1" t="s">
        <v>445</v>
      </c>
      <c r="B182" s="1" t="s">
        <v>475</v>
      </c>
      <c r="C182" s="1" t="s">
        <v>476</v>
      </c>
      <c r="D182" s="1" t="s">
        <v>477</v>
      </c>
      <c r="E182" s="2" t="s">
        <v>250</v>
      </c>
      <c r="F182" s="1" t="s">
        <v>1</v>
      </c>
      <c r="G182" s="1" t="s">
        <v>472</v>
      </c>
      <c r="H182" s="1" t="s">
        <v>473</v>
      </c>
      <c r="I182" s="1" t="s">
        <v>474</v>
      </c>
    </row>
    <row r="183" spans="1:9" ht="15.6" x14ac:dyDescent="0.3">
      <c r="A183" s="7">
        <v>12581</v>
      </c>
      <c r="B183" s="7">
        <v>13211</v>
      </c>
      <c r="C183" s="20">
        <v>11800</v>
      </c>
      <c r="D183" s="7">
        <v>11250</v>
      </c>
      <c r="E183" s="8" t="s">
        <v>114</v>
      </c>
      <c r="F183" s="8" t="s">
        <v>251</v>
      </c>
      <c r="G183" s="20">
        <v>12650</v>
      </c>
      <c r="H183" s="20">
        <v>12650</v>
      </c>
      <c r="I183" s="20">
        <v>12650</v>
      </c>
    </row>
    <row r="184" spans="1:9" ht="15.6" x14ac:dyDescent="0.3">
      <c r="A184" s="7">
        <v>24701</v>
      </c>
      <c r="B184" s="7">
        <v>25935</v>
      </c>
      <c r="C184" s="20">
        <v>31900</v>
      </c>
      <c r="D184" s="7">
        <v>30900</v>
      </c>
      <c r="E184" s="8" t="s">
        <v>116</v>
      </c>
      <c r="F184" s="8" t="s">
        <v>252</v>
      </c>
      <c r="G184" s="20">
        <v>35600</v>
      </c>
      <c r="H184" s="20">
        <v>35600</v>
      </c>
      <c r="I184" s="20">
        <v>35600</v>
      </c>
    </row>
    <row r="185" spans="1:9" ht="15.6" x14ac:dyDescent="0.3">
      <c r="A185" s="7">
        <v>1987</v>
      </c>
      <c r="B185" s="7">
        <v>4401</v>
      </c>
      <c r="C185" s="20">
        <v>6000</v>
      </c>
      <c r="D185" s="7">
        <v>6000</v>
      </c>
      <c r="E185" s="8" t="s">
        <v>118</v>
      </c>
      <c r="F185" s="8" t="s">
        <v>253</v>
      </c>
      <c r="G185" s="20">
        <v>6480</v>
      </c>
      <c r="H185" s="20">
        <v>6480</v>
      </c>
      <c r="I185" s="20">
        <v>6480</v>
      </c>
    </row>
    <row r="186" spans="1:9" ht="15.6" x14ac:dyDescent="0.3">
      <c r="A186" s="7">
        <v>5871</v>
      </c>
      <c r="B186" s="7">
        <v>6750</v>
      </c>
      <c r="C186" s="20">
        <v>7395</v>
      </c>
      <c r="D186" s="7">
        <v>7215</v>
      </c>
      <c r="E186" s="8" t="s">
        <v>50</v>
      </c>
      <c r="F186" s="8" t="s">
        <v>254</v>
      </c>
      <c r="G186" s="20">
        <v>8090</v>
      </c>
      <c r="H186" s="20">
        <v>8090</v>
      </c>
      <c r="I186" s="20">
        <v>8090</v>
      </c>
    </row>
    <row r="187" spans="1:9" ht="15.6" x14ac:dyDescent="0.3">
      <c r="A187" s="7">
        <v>1598</v>
      </c>
      <c r="B187" s="7">
        <v>836</v>
      </c>
      <c r="C187" s="20">
        <v>3375</v>
      </c>
      <c r="D187" s="7">
        <v>2000</v>
      </c>
      <c r="E187" s="8" t="s">
        <v>52</v>
      </c>
      <c r="F187" s="8" t="s">
        <v>255</v>
      </c>
      <c r="G187" s="20">
        <v>5400</v>
      </c>
      <c r="H187" s="20">
        <v>5400</v>
      </c>
      <c r="I187" s="20">
        <v>5400</v>
      </c>
    </row>
    <row r="188" spans="1:9" ht="15.6" x14ac:dyDescent="0.3">
      <c r="A188" s="7">
        <v>30760</v>
      </c>
      <c r="B188" s="7">
        <v>32813</v>
      </c>
      <c r="C188" s="20">
        <v>38100</v>
      </c>
      <c r="D188" s="7">
        <v>35400</v>
      </c>
      <c r="E188" s="8" t="s">
        <v>54</v>
      </c>
      <c r="F188" s="8" t="s">
        <v>256</v>
      </c>
      <c r="G188" s="20">
        <v>43000</v>
      </c>
      <c r="H188" s="20">
        <v>43000</v>
      </c>
      <c r="I188" s="20">
        <v>43000</v>
      </c>
    </row>
    <row r="189" spans="1:9" ht="15.6" x14ac:dyDescent="0.3">
      <c r="A189" s="7">
        <v>26935</v>
      </c>
      <c r="B189" s="7">
        <v>25393</v>
      </c>
      <c r="C189" s="20">
        <v>31200</v>
      </c>
      <c r="D189" s="7">
        <v>24677</v>
      </c>
      <c r="E189" s="8" t="s">
        <v>58</v>
      </c>
      <c r="F189" s="8" t="s">
        <v>257</v>
      </c>
      <c r="G189" s="20">
        <v>31200</v>
      </c>
      <c r="H189" s="20">
        <v>31200</v>
      </c>
      <c r="I189" s="20">
        <v>31200</v>
      </c>
    </row>
    <row r="190" spans="1:9" ht="15.6" x14ac:dyDescent="0.3">
      <c r="A190" s="7">
        <v>1569</v>
      </c>
      <c r="B190" s="7">
        <v>1933</v>
      </c>
      <c r="C190" s="20">
        <v>2000</v>
      </c>
      <c r="D190" s="7">
        <v>1226</v>
      </c>
      <c r="E190" s="8" t="s">
        <v>258</v>
      </c>
      <c r="F190" s="8" t="s">
        <v>259</v>
      </c>
      <c r="G190" s="20">
        <v>2500</v>
      </c>
      <c r="H190" s="20">
        <v>2500</v>
      </c>
      <c r="I190" s="20">
        <v>2500</v>
      </c>
    </row>
    <row r="191" spans="1:9" ht="15.6" x14ac:dyDescent="0.3">
      <c r="A191" s="7">
        <v>10659</v>
      </c>
      <c r="B191" s="7">
        <v>9016</v>
      </c>
      <c r="C191" s="20">
        <v>18000</v>
      </c>
      <c r="D191" s="7">
        <v>10000</v>
      </c>
      <c r="E191" s="8" t="s">
        <v>260</v>
      </c>
      <c r="F191" s="8" t="s">
        <v>261</v>
      </c>
      <c r="G191" s="20">
        <v>20000</v>
      </c>
      <c r="H191" s="20">
        <v>20000</v>
      </c>
      <c r="I191" s="20">
        <v>20000</v>
      </c>
    </row>
    <row r="192" spans="1:9" ht="15.6" x14ac:dyDescent="0.3">
      <c r="A192" s="9">
        <v>841</v>
      </c>
      <c r="B192" s="9">
        <v>1366</v>
      </c>
      <c r="C192" s="20">
        <v>0</v>
      </c>
      <c r="D192" s="9">
        <v>0</v>
      </c>
      <c r="E192" s="5" t="s">
        <v>262</v>
      </c>
      <c r="F192" s="5" t="s">
        <v>263</v>
      </c>
      <c r="G192" s="20">
        <v>0</v>
      </c>
      <c r="H192" s="20">
        <v>0</v>
      </c>
      <c r="I192" s="20">
        <v>0</v>
      </c>
    </row>
    <row r="193" spans="1:84" ht="15.6" x14ac:dyDescent="0.3">
      <c r="A193" s="9">
        <v>300</v>
      </c>
      <c r="B193" s="9">
        <v>300</v>
      </c>
      <c r="C193" s="9">
        <v>500</v>
      </c>
      <c r="D193" s="9">
        <v>300</v>
      </c>
      <c r="E193" s="5" t="s">
        <v>264</v>
      </c>
      <c r="F193" s="5" t="s">
        <v>265</v>
      </c>
      <c r="G193" s="9">
        <v>350</v>
      </c>
      <c r="H193" s="9">
        <v>350</v>
      </c>
      <c r="I193" s="9">
        <v>350</v>
      </c>
    </row>
    <row r="194" spans="1:84" ht="15.6" x14ac:dyDescent="0.3">
      <c r="A194" s="9">
        <v>4817</v>
      </c>
      <c r="B194" s="9">
        <v>0</v>
      </c>
      <c r="C194" s="9">
        <v>0</v>
      </c>
      <c r="D194" s="9">
        <v>0</v>
      </c>
      <c r="E194" s="5" t="s">
        <v>425</v>
      </c>
      <c r="F194" s="5" t="s">
        <v>266</v>
      </c>
      <c r="G194" s="9">
        <v>0</v>
      </c>
      <c r="H194" s="9">
        <v>0</v>
      </c>
      <c r="I194" s="9">
        <v>0</v>
      </c>
    </row>
    <row r="195" spans="1:84" ht="15.6" x14ac:dyDescent="0.3">
      <c r="A195" s="9">
        <v>0</v>
      </c>
      <c r="B195" s="9">
        <v>0</v>
      </c>
      <c r="C195" s="20">
        <v>30000</v>
      </c>
      <c r="D195" s="9">
        <v>0</v>
      </c>
      <c r="E195" s="5" t="s">
        <v>267</v>
      </c>
      <c r="F195" s="5" t="s">
        <v>268</v>
      </c>
      <c r="G195" s="20">
        <v>595000</v>
      </c>
      <c r="H195" s="20">
        <v>595000</v>
      </c>
      <c r="I195" s="20">
        <v>595000</v>
      </c>
    </row>
    <row r="196" spans="1:84" ht="15.6" x14ac:dyDescent="0.3">
      <c r="A196" s="9">
        <v>0</v>
      </c>
      <c r="B196" s="9">
        <v>0</v>
      </c>
      <c r="C196" s="9">
        <v>0</v>
      </c>
      <c r="D196" s="9">
        <v>0</v>
      </c>
      <c r="E196" s="5" t="s">
        <v>426</v>
      </c>
      <c r="F196" s="5" t="s">
        <v>269</v>
      </c>
      <c r="G196" s="9">
        <v>0</v>
      </c>
      <c r="H196" s="9">
        <v>0</v>
      </c>
      <c r="I196" s="9">
        <v>0</v>
      </c>
    </row>
    <row r="197" spans="1:84" ht="15.6" x14ac:dyDescent="0.3">
      <c r="A197" s="9">
        <v>0</v>
      </c>
      <c r="B197" s="9">
        <v>0</v>
      </c>
      <c r="C197" s="9">
        <v>60000</v>
      </c>
      <c r="D197" s="9">
        <v>0</v>
      </c>
      <c r="E197" s="5" t="s">
        <v>153</v>
      </c>
      <c r="F197" s="5" t="s">
        <v>270</v>
      </c>
      <c r="G197" s="9">
        <v>50000</v>
      </c>
      <c r="H197" s="9">
        <v>50000</v>
      </c>
      <c r="I197" s="9">
        <v>50000</v>
      </c>
    </row>
    <row r="198" spans="1:84" ht="15.6" x14ac:dyDescent="0.3">
      <c r="A198" s="9">
        <v>20000</v>
      </c>
      <c r="B198" s="9">
        <v>20000</v>
      </c>
      <c r="C198" s="9">
        <v>10000</v>
      </c>
      <c r="D198" s="9">
        <v>10000</v>
      </c>
      <c r="E198" s="5" t="s">
        <v>271</v>
      </c>
      <c r="F198" s="5" t="s">
        <v>272</v>
      </c>
      <c r="G198" s="9">
        <v>10000</v>
      </c>
      <c r="H198" s="9">
        <v>10000</v>
      </c>
      <c r="I198" s="9">
        <v>10000</v>
      </c>
    </row>
    <row r="199" spans="1:84" ht="15.6" x14ac:dyDescent="0.3">
      <c r="A199" s="9">
        <v>0</v>
      </c>
      <c r="B199" s="9">
        <v>0</v>
      </c>
      <c r="C199" s="9">
        <v>16600</v>
      </c>
      <c r="D199" s="9">
        <v>16600</v>
      </c>
      <c r="E199" s="8" t="s">
        <v>458</v>
      </c>
      <c r="F199" s="5" t="s">
        <v>462</v>
      </c>
      <c r="G199" s="9">
        <v>10000</v>
      </c>
      <c r="H199" s="9">
        <v>10000</v>
      </c>
      <c r="I199" s="9">
        <v>10000</v>
      </c>
    </row>
    <row r="200" spans="1:84" ht="15.6" x14ac:dyDescent="0.3">
      <c r="A200" s="83"/>
      <c r="B200" s="83"/>
      <c r="C200" s="83">
        <v>28595</v>
      </c>
      <c r="D200" s="83"/>
      <c r="E200" s="79" t="s">
        <v>155</v>
      </c>
      <c r="F200" s="8"/>
      <c r="G200" s="83">
        <v>26350</v>
      </c>
      <c r="H200" s="83">
        <v>26350</v>
      </c>
      <c r="I200" s="83">
        <v>26350</v>
      </c>
    </row>
    <row r="201" spans="1:84" ht="15.6" x14ac:dyDescent="0.3">
      <c r="A201" s="15">
        <f>SUM(A183:A200)</f>
        <v>142619</v>
      </c>
      <c r="B201" s="15">
        <f>SUM(B183:B200)</f>
        <v>141954</v>
      </c>
      <c r="C201" s="15">
        <f>SUM(C183:C200)</f>
        <v>295465</v>
      </c>
      <c r="D201" s="15">
        <f>SUM(D183:D200)</f>
        <v>155568</v>
      </c>
      <c r="E201" s="16" t="s">
        <v>273</v>
      </c>
      <c r="F201" s="8"/>
      <c r="G201" s="15">
        <f>SUM(G183:G200)</f>
        <v>856620</v>
      </c>
      <c r="H201" s="15">
        <f>SUM(H183:H200)</f>
        <v>856620</v>
      </c>
      <c r="I201" s="15">
        <f>SUM(I183:I200)</f>
        <v>856620</v>
      </c>
    </row>
    <row r="202" spans="1:84" ht="15.6" x14ac:dyDescent="0.3">
      <c r="A202" s="70">
        <f>SUM(A180-A201)</f>
        <v>138915</v>
      </c>
      <c r="B202" s="70">
        <f>SUM(B180-B201)</f>
        <v>131447</v>
      </c>
      <c r="C202" s="70">
        <f>SUM(C180-C201)</f>
        <v>0</v>
      </c>
      <c r="D202" s="70">
        <f>SUM(D180-D201)</f>
        <v>120195</v>
      </c>
      <c r="E202" s="73" t="s">
        <v>274</v>
      </c>
      <c r="F202" s="5"/>
      <c r="G202" s="70"/>
      <c r="H202" s="70"/>
      <c r="I202" s="70"/>
    </row>
    <row r="203" spans="1:84" ht="31.2" x14ac:dyDescent="0.3">
      <c r="A203" s="1" t="s">
        <v>445</v>
      </c>
      <c r="B203" s="1" t="s">
        <v>475</v>
      </c>
      <c r="C203" s="1" t="s">
        <v>476</v>
      </c>
      <c r="D203" s="1" t="s">
        <v>477</v>
      </c>
      <c r="E203" s="2" t="s">
        <v>275</v>
      </c>
      <c r="F203" s="1" t="s">
        <v>1</v>
      </c>
      <c r="G203" s="1" t="s">
        <v>472</v>
      </c>
      <c r="H203" s="1" t="s">
        <v>473</v>
      </c>
      <c r="I203" s="1" t="s">
        <v>474</v>
      </c>
    </row>
    <row r="204" spans="1:84" s="13" customFormat="1" ht="15.6" x14ac:dyDescent="0.3">
      <c r="A204" s="3">
        <v>264102</v>
      </c>
      <c r="B204" s="3">
        <v>271792</v>
      </c>
      <c r="C204" s="3">
        <v>271792</v>
      </c>
      <c r="D204" s="3">
        <v>244519</v>
      </c>
      <c r="E204" s="5" t="s">
        <v>276</v>
      </c>
      <c r="F204" s="6" t="s">
        <v>277</v>
      </c>
      <c r="G204" s="3">
        <v>0</v>
      </c>
      <c r="H204" s="3">
        <v>0</v>
      </c>
      <c r="I204" s="3">
        <v>0</v>
      </c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</row>
    <row r="205" spans="1:84" s="13" customFormat="1" ht="15.6" x14ac:dyDescent="0.3">
      <c r="A205" s="7">
        <v>244197</v>
      </c>
      <c r="B205" s="7">
        <v>243654</v>
      </c>
      <c r="C205" s="20">
        <v>240000</v>
      </c>
      <c r="D205" s="7">
        <v>252024</v>
      </c>
      <c r="E205" s="8" t="s">
        <v>278</v>
      </c>
      <c r="F205" s="8" t="s">
        <v>279</v>
      </c>
      <c r="G205" s="20">
        <v>250000</v>
      </c>
      <c r="H205" s="20">
        <v>250000</v>
      </c>
      <c r="I205" s="20">
        <v>250000</v>
      </c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</row>
    <row r="206" spans="1:84" s="13" customFormat="1" ht="15.6" x14ac:dyDescent="0.3">
      <c r="A206" s="7">
        <v>0</v>
      </c>
      <c r="B206" s="7">
        <v>2182</v>
      </c>
      <c r="C206" s="7">
        <v>750</v>
      </c>
      <c r="D206" s="7">
        <v>750</v>
      </c>
      <c r="E206" s="8" t="s">
        <v>243</v>
      </c>
      <c r="F206" s="8" t="s">
        <v>280</v>
      </c>
      <c r="G206" s="7">
        <v>750</v>
      </c>
      <c r="H206" s="7">
        <v>750</v>
      </c>
      <c r="I206" s="7">
        <v>750</v>
      </c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</row>
    <row r="207" spans="1:84" ht="15.6" x14ac:dyDescent="0.3">
      <c r="A207" s="7">
        <v>3111</v>
      </c>
      <c r="B207" s="7">
        <v>1994</v>
      </c>
      <c r="C207" s="20">
        <v>775</v>
      </c>
      <c r="D207" s="7">
        <v>1143</v>
      </c>
      <c r="E207" s="8" t="s">
        <v>22</v>
      </c>
      <c r="F207" s="8" t="s">
        <v>281</v>
      </c>
      <c r="G207" s="20">
        <v>1200</v>
      </c>
      <c r="H207" s="20">
        <v>1200</v>
      </c>
      <c r="I207" s="20">
        <v>1200</v>
      </c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</row>
    <row r="208" spans="1:84" s="13" customFormat="1" ht="15.6" x14ac:dyDescent="0.3">
      <c r="A208" s="7">
        <v>0</v>
      </c>
      <c r="B208" s="7">
        <v>0</v>
      </c>
      <c r="C208" s="9">
        <v>620000</v>
      </c>
      <c r="D208" s="7">
        <v>0</v>
      </c>
      <c r="E208" s="5" t="s">
        <v>424</v>
      </c>
      <c r="F208" s="5" t="s">
        <v>282</v>
      </c>
      <c r="G208" s="9">
        <v>1340000</v>
      </c>
      <c r="H208" s="9">
        <v>1340000</v>
      </c>
      <c r="I208" s="9">
        <v>1340000</v>
      </c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</row>
    <row r="209" spans="1:84" s="13" customFormat="1" ht="15.6" x14ac:dyDescent="0.3">
      <c r="A209" s="7">
        <v>30000</v>
      </c>
      <c r="B209" s="7">
        <v>0</v>
      </c>
      <c r="C209" s="9">
        <v>0</v>
      </c>
      <c r="D209" s="9">
        <v>0</v>
      </c>
      <c r="E209" s="8" t="s">
        <v>493</v>
      </c>
      <c r="F209" s="8" t="s">
        <v>284</v>
      </c>
      <c r="G209" s="9">
        <v>52000</v>
      </c>
      <c r="H209" s="9">
        <v>52000</v>
      </c>
      <c r="I209" s="9">
        <v>52000</v>
      </c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</row>
    <row r="210" spans="1:84" ht="15.6" x14ac:dyDescent="0.3">
      <c r="A210" s="15">
        <f>SUM(A204:A209)</f>
        <v>541410</v>
      </c>
      <c r="B210" s="15">
        <f>SUM(B204:B209)</f>
        <v>519622</v>
      </c>
      <c r="C210" s="15">
        <f>SUM(C204:C209)</f>
        <v>1133317</v>
      </c>
      <c r="D210" s="15">
        <f>SUM(D204:D209)</f>
        <v>498436</v>
      </c>
      <c r="E210" s="16" t="s">
        <v>285</v>
      </c>
      <c r="F210" s="8"/>
      <c r="G210" s="15">
        <f t="shared" ref="G210:I210" si="9">SUM(G204:G209)</f>
        <v>1643950</v>
      </c>
      <c r="H210" s="15">
        <f t="shared" si="9"/>
        <v>1643950</v>
      </c>
      <c r="I210" s="15">
        <f t="shared" si="9"/>
        <v>1643950</v>
      </c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</row>
    <row r="211" spans="1:84" ht="15.6" x14ac:dyDescent="0.3">
      <c r="A211" s="7"/>
      <c r="B211" s="7"/>
      <c r="C211" s="17"/>
      <c r="D211" s="7"/>
      <c r="E211" s="8"/>
      <c r="F211" s="8"/>
      <c r="G211" s="17"/>
      <c r="H211" s="1"/>
      <c r="I211" s="1"/>
    </row>
    <row r="212" spans="1:84" ht="31.2" x14ac:dyDescent="0.3">
      <c r="A212" s="1" t="s">
        <v>445</v>
      </c>
      <c r="B212" s="1" t="s">
        <v>475</v>
      </c>
      <c r="C212" s="1" t="s">
        <v>476</v>
      </c>
      <c r="D212" s="1" t="s">
        <v>477</v>
      </c>
      <c r="E212" s="18" t="s">
        <v>286</v>
      </c>
      <c r="F212" s="8"/>
      <c r="G212" s="1" t="s">
        <v>472</v>
      </c>
      <c r="H212" s="1" t="s">
        <v>473</v>
      </c>
      <c r="I212" s="1" t="s">
        <v>474</v>
      </c>
    </row>
    <row r="213" spans="1:84" ht="15.6" x14ac:dyDescent="0.3">
      <c r="A213" s="7">
        <v>28937</v>
      </c>
      <c r="B213" s="7">
        <v>30296</v>
      </c>
      <c r="C213" s="20">
        <v>34900</v>
      </c>
      <c r="D213" s="7">
        <v>33750</v>
      </c>
      <c r="E213" s="8" t="s">
        <v>114</v>
      </c>
      <c r="F213" s="8" t="s">
        <v>287</v>
      </c>
      <c r="G213" s="20">
        <v>37450</v>
      </c>
      <c r="H213" s="20">
        <v>37450</v>
      </c>
      <c r="I213" s="20">
        <v>37450</v>
      </c>
    </row>
    <row r="214" spans="1:84" ht="15.6" x14ac:dyDescent="0.3">
      <c r="A214" s="7">
        <v>11228</v>
      </c>
      <c r="B214" s="7">
        <v>11789</v>
      </c>
      <c r="C214" s="20">
        <v>10850</v>
      </c>
      <c r="D214" s="7">
        <v>10300</v>
      </c>
      <c r="E214" s="8" t="s">
        <v>116</v>
      </c>
      <c r="F214" s="8" t="s">
        <v>288</v>
      </c>
      <c r="G214" s="20">
        <v>12000</v>
      </c>
      <c r="H214" s="20">
        <v>12000</v>
      </c>
      <c r="I214" s="20">
        <v>12000</v>
      </c>
    </row>
    <row r="215" spans="1:84" ht="15.6" x14ac:dyDescent="0.3">
      <c r="A215" s="7">
        <v>1987</v>
      </c>
      <c r="B215" s="7">
        <v>4401</v>
      </c>
      <c r="C215" s="7">
        <v>6000</v>
      </c>
      <c r="D215" s="9">
        <v>6000</v>
      </c>
      <c r="E215" s="8" t="s">
        <v>118</v>
      </c>
      <c r="F215" s="8" t="s">
        <v>289</v>
      </c>
      <c r="G215" s="7">
        <v>6480</v>
      </c>
      <c r="H215" s="7">
        <v>6480</v>
      </c>
      <c r="I215" s="7">
        <v>6480</v>
      </c>
    </row>
    <row r="216" spans="1:84" ht="15.6" x14ac:dyDescent="0.3">
      <c r="A216" s="7">
        <v>5871</v>
      </c>
      <c r="B216" s="7">
        <v>6750</v>
      </c>
      <c r="C216" s="20">
        <v>7395</v>
      </c>
      <c r="D216" s="7">
        <v>7215</v>
      </c>
      <c r="E216" s="8" t="s">
        <v>50</v>
      </c>
      <c r="F216" s="8" t="s">
        <v>290</v>
      </c>
      <c r="G216" s="20">
        <v>8089</v>
      </c>
      <c r="H216" s="20">
        <v>8089</v>
      </c>
      <c r="I216" s="20">
        <v>8089</v>
      </c>
    </row>
    <row r="217" spans="1:84" ht="15.6" x14ac:dyDescent="0.3">
      <c r="A217" s="7">
        <v>1598</v>
      </c>
      <c r="B217" s="7">
        <v>835</v>
      </c>
      <c r="C217" s="20">
        <v>3375</v>
      </c>
      <c r="D217" s="7">
        <v>2000</v>
      </c>
      <c r="E217" s="8" t="s">
        <v>52</v>
      </c>
      <c r="F217" s="8" t="s">
        <v>291</v>
      </c>
      <c r="G217" s="20">
        <v>5400</v>
      </c>
      <c r="H217" s="20">
        <v>5400</v>
      </c>
      <c r="I217" s="20">
        <v>5400</v>
      </c>
    </row>
    <row r="218" spans="1:84" ht="15.6" x14ac:dyDescent="0.3">
      <c r="A218" s="7">
        <v>31712</v>
      </c>
      <c r="B218" s="7">
        <v>33058</v>
      </c>
      <c r="C218" s="20">
        <v>39500</v>
      </c>
      <c r="D218" s="7">
        <v>34600</v>
      </c>
      <c r="E218" s="8" t="s">
        <v>54</v>
      </c>
      <c r="F218" s="8" t="s">
        <v>292</v>
      </c>
      <c r="G218" s="20">
        <v>43500</v>
      </c>
      <c r="H218" s="20">
        <v>43500</v>
      </c>
      <c r="I218" s="20">
        <v>43500</v>
      </c>
    </row>
    <row r="219" spans="1:84" ht="15.6" x14ac:dyDescent="0.3">
      <c r="A219" s="7">
        <v>11940</v>
      </c>
      <c r="B219" s="7">
        <v>11163</v>
      </c>
      <c r="C219" s="19">
        <v>16200</v>
      </c>
      <c r="D219" s="7">
        <v>9295</v>
      </c>
      <c r="E219" s="8" t="s">
        <v>58</v>
      </c>
      <c r="F219" s="8" t="s">
        <v>293</v>
      </c>
      <c r="G219" s="89">
        <v>13500</v>
      </c>
      <c r="H219" s="89">
        <v>13500</v>
      </c>
      <c r="I219" s="89">
        <v>13500</v>
      </c>
    </row>
    <row r="220" spans="1:84" ht="15.6" x14ac:dyDescent="0.3">
      <c r="A220" s="7">
        <v>0</v>
      </c>
      <c r="B220" s="7">
        <v>500</v>
      </c>
      <c r="C220" s="20">
        <v>2000</v>
      </c>
      <c r="D220" s="7">
        <v>465</v>
      </c>
      <c r="E220" s="8" t="s">
        <v>85</v>
      </c>
      <c r="F220" s="8" t="s">
        <v>294</v>
      </c>
      <c r="G220" s="20">
        <v>2500</v>
      </c>
      <c r="H220" s="20">
        <v>2500</v>
      </c>
      <c r="I220" s="20">
        <v>2500</v>
      </c>
    </row>
    <row r="221" spans="1:84" ht="15.6" x14ac:dyDescent="0.3">
      <c r="A221" s="7">
        <v>29279</v>
      </c>
      <c r="B221" s="7">
        <v>32311</v>
      </c>
      <c r="C221" s="20">
        <v>39000</v>
      </c>
      <c r="D221" s="7">
        <v>30000</v>
      </c>
      <c r="E221" s="8" t="s">
        <v>295</v>
      </c>
      <c r="F221" s="8" t="s">
        <v>296</v>
      </c>
      <c r="G221" s="20">
        <v>41000</v>
      </c>
      <c r="H221" s="20">
        <v>41000</v>
      </c>
      <c r="I221" s="20">
        <v>41000</v>
      </c>
    </row>
    <row r="222" spans="1:84" ht="15.6" x14ac:dyDescent="0.3">
      <c r="A222" s="9">
        <v>1216</v>
      </c>
      <c r="B222" s="9">
        <v>733</v>
      </c>
      <c r="C222" s="20">
        <v>0</v>
      </c>
      <c r="D222" s="9">
        <v>0</v>
      </c>
      <c r="E222" s="5" t="s">
        <v>262</v>
      </c>
      <c r="F222" s="5" t="s">
        <v>297</v>
      </c>
      <c r="G222" s="20">
        <v>0</v>
      </c>
      <c r="H222" s="20">
        <v>0</v>
      </c>
      <c r="I222" s="20">
        <v>0</v>
      </c>
    </row>
    <row r="223" spans="1:84" ht="15.6" x14ac:dyDescent="0.3">
      <c r="A223" s="9">
        <v>300</v>
      </c>
      <c r="B223" s="9">
        <v>300</v>
      </c>
      <c r="C223" s="9">
        <v>500</v>
      </c>
      <c r="D223" s="9">
        <v>300</v>
      </c>
      <c r="E223" s="5" t="s">
        <v>264</v>
      </c>
      <c r="F223" s="5" t="s">
        <v>298</v>
      </c>
      <c r="G223" s="9">
        <v>350</v>
      </c>
      <c r="H223" s="9">
        <v>350</v>
      </c>
      <c r="I223" s="9">
        <v>350</v>
      </c>
    </row>
    <row r="224" spans="1:84" ht="15.6" x14ac:dyDescent="0.3">
      <c r="A224" s="9">
        <v>12950</v>
      </c>
      <c r="B224" s="9">
        <v>10366</v>
      </c>
      <c r="C224" s="20">
        <v>0</v>
      </c>
      <c r="D224" s="9">
        <v>0</v>
      </c>
      <c r="E224" s="5" t="s">
        <v>299</v>
      </c>
      <c r="F224" s="5" t="s">
        <v>300</v>
      </c>
      <c r="G224" s="20">
        <v>0</v>
      </c>
      <c r="H224" s="20">
        <v>0</v>
      </c>
      <c r="I224" s="20">
        <v>0</v>
      </c>
    </row>
    <row r="225" spans="1:50" ht="15.6" x14ac:dyDescent="0.3">
      <c r="A225" s="9">
        <v>0</v>
      </c>
      <c r="B225" s="9">
        <v>0</v>
      </c>
      <c r="C225" s="20">
        <v>620000</v>
      </c>
      <c r="D225" s="9">
        <v>177988</v>
      </c>
      <c r="E225" s="5" t="s">
        <v>301</v>
      </c>
      <c r="F225" s="5" t="s">
        <v>302</v>
      </c>
      <c r="G225" s="20">
        <v>1340000</v>
      </c>
      <c r="H225" s="20">
        <v>1340000</v>
      </c>
      <c r="I225" s="20">
        <v>1340000</v>
      </c>
    </row>
    <row r="226" spans="1:50" ht="15.6" x14ac:dyDescent="0.3">
      <c r="A226" s="7">
        <v>16668</v>
      </c>
      <c r="B226" s="7">
        <v>17612</v>
      </c>
      <c r="C226" s="20">
        <v>18608</v>
      </c>
      <c r="D226" s="7">
        <v>18608</v>
      </c>
      <c r="E226" s="8" t="s">
        <v>303</v>
      </c>
      <c r="F226" s="8" t="s">
        <v>304</v>
      </c>
      <c r="G226" s="20">
        <v>0</v>
      </c>
      <c r="H226" s="20">
        <v>0</v>
      </c>
      <c r="I226" s="20">
        <v>0</v>
      </c>
    </row>
    <row r="227" spans="1:50" ht="15.6" x14ac:dyDescent="0.3">
      <c r="A227" s="7">
        <v>2993</v>
      </c>
      <c r="B227" s="7">
        <v>2050</v>
      </c>
      <c r="C227" s="20">
        <v>1054</v>
      </c>
      <c r="D227" s="7">
        <v>1054</v>
      </c>
      <c r="E227" s="8" t="s">
        <v>305</v>
      </c>
      <c r="F227" s="8" t="s">
        <v>306</v>
      </c>
      <c r="G227" s="20">
        <v>0</v>
      </c>
      <c r="H227" s="20">
        <v>0</v>
      </c>
      <c r="I227" s="20">
        <v>0</v>
      </c>
    </row>
    <row r="228" spans="1:50" ht="15.6" x14ac:dyDescent="0.3">
      <c r="A228" s="7">
        <v>22507</v>
      </c>
      <c r="B228" s="7">
        <v>23436</v>
      </c>
      <c r="C228" s="20">
        <v>24402</v>
      </c>
      <c r="D228" s="7">
        <v>24402</v>
      </c>
      <c r="E228" s="8" t="s">
        <v>307</v>
      </c>
      <c r="F228" s="8" t="s">
        <v>308</v>
      </c>
      <c r="G228" s="20">
        <v>25409</v>
      </c>
      <c r="H228" s="20">
        <v>25409</v>
      </c>
      <c r="I228" s="20">
        <v>25409</v>
      </c>
    </row>
    <row r="229" spans="1:50" ht="15.6" x14ac:dyDescent="0.3">
      <c r="A229" s="7">
        <v>53154</v>
      </c>
      <c r="B229" s="7">
        <v>52225</v>
      </c>
      <c r="C229" s="20">
        <v>51259</v>
      </c>
      <c r="D229" s="7">
        <v>51259</v>
      </c>
      <c r="E229" s="29" t="s">
        <v>309</v>
      </c>
      <c r="F229" s="8" t="s">
        <v>310</v>
      </c>
      <c r="G229" s="20">
        <v>50253</v>
      </c>
      <c r="H229" s="20">
        <v>50253</v>
      </c>
      <c r="I229" s="20">
        <v>50253</v>
      </c>
    </row>
    <row r="230" spans="1:50" ht="15.6" x14ac:dyDescent="0.3">
      <c r="A230" s="7">
        <v>3400</v>
      </c>
      <c r="B230" s="7">
        <v>3400</v>
      </c>
      <c r="C230" s="20">
        <v>3704</v>
      </c>
      <c r="D230" s="7">
        <v>3704</v>
      </c>
      <c r="E230" s="8" t="s">
        <v>311</v>
      </c>
      <c r="F230" s="8" t="s">
        <v>312</v>
      </c>
      <c r="G230" s="20">
        <v>3866</v>
      </c>
      <c r="H230" s="20">
        <v>3866</v>
      </c>
      <c r="I230" s="20">
        <v>3866</v>
      </c>
    </row>
    <row r="231" spans="1:50" ht="15.6" x14ac:dyDescent="0.3">
      <c r="A231" s="7">
        <v>8878</v>
      </c>
      <c r="B231" s="7">
        <v>8878</v>
      </c>
      <c r="C231" s="20">
        <v>8574</v>
      </c>
      <c r="D231" s="7">
        <v>8574</v>
      </c>
      <c r="E231" s="8" t="s">
        <v>313</v>
      </c>
      <c r="F231" s="8" t="s">
        <v>314</v>
      </c>
      <c r="G231" s="20">
        <v>8413</v>
      </c>
      <c r="H231" s="20">
        <v>8413</v>
      </c>
      <c r="I231" s="20">
        <v>8413</v>
      </c>
    </row>
    <row r="232" spans="1:50" ht="15.6" x14ac:dyDescent="0.3">
      <c r="A232" s="7">
        <v>20000</v>
      </c>
      <c r="B232" s="7">
        <v>20000</v>
      </c>
      <c r="C232" s="20">
        <v>20000</v>
      </c>
      <c r="D232" s="9">
        <v>20000</v>
      </c>
      <c r="E232" s="8" t="s">
        <v>460</v>
      </c>
      <c r="F232" s="8" t="s">
        <v>315</v>
      </c>
      <c r="G232" s="20">
        <v>0</v>
      </c>
      <c r="H232" s="20">
        <v>0</v>
      </c>
      <c r="I232" s="20">
        <v>0</v>
      </c>
    </row>
    <row r="233" spans="1:50" ht="15.6" x14ac:dyDescent="0.3">
      <c r="A233" s="7">
        <v>5000</v>
      </c>
      <c r="B233" s="7">
        <v>5000</v>
      </c>
      <c r="C233" s="20">
        <v>10000</v>
      </c>
      <c r="D233" s="9">
        <v>10000</v>
      </c>
      <c r="E233" s="8" t="s">
        <v>459</v>
      </c>
      <c r="F233" s="8" t="s">
        <v>316</v>
      </c>
      <c r="G233" s="20">
        <v>5000</v>
      </c>
      <c r="H233" s="20">
        <v>5000</v>
      </c>
      <c r="I233" s="20">
        <v>5000</v>
      </c>
    </row>
    <row r="234" spans="1:50" ht="15.6" x14ac:dyDescent="0.3">
      <c r="A234" s="7">
        <v>0</v>
      </c>
      <c r="B234" s="7">
        <v>0</v>
      </c>
      <c r="C234" s="20">
        <v>51600</v>
      </c>
      <c r="D234" s="9">
        <v>51600</v>
      </c>
      <c r="E234" s="8" t="s">
        <v>458</v>
      </c>
      <c r="F234" s="8" t="s">
        <v>461</v>
      </c>
      <c r="G234" s="20">
        <v>0</v>
      </c>
      <c r="H234" s="20">
        <v>0</v>
      </c>
      <c r="I234" s="20">
        <v>0</v>
      </c>
    </row>
    <row r="235" spans="1:50" ht="15.6" x14ac:dyDescent="0.3">
      <c r="A235" s="40">
        <v>0</v>
      </c>
      <c r="B235" s="40">
        <v>0</v>
      </c>
      <c r="C235" s="43">
        <v>80000</v>
      </c>
      <c r="D235" s="40">
        <v>0</v>
      </c>
      <c r="E235" s="42" t="s">
        <v>153</v>
      </c>
      <c r="F235" s="42" t="s">
        <v>317</v>
      </c>
      <c r="G235" s="43">
        <v>30000</v>
      </c>
      <c r="H235" s="43">
        <v>30000</v>
      </c>
      <c r="I235" s="43">
        <v>30000</v>
      </c>
    </row>
    <row r="236" spans="1:50" s="13" customFormat="1" ht="15.6" x14ac:dyDescent="0.3">
      <c r="A236" s="83"/>
      <c r="B236" s="83"/>
      <c r="C236" s="83">
        <v>84396</v>
      </c>
      <c r="D236" s="83"/>
      <c r="E236" s="79" t="s">
        <v>155</v>
      </c>
      <c r="F236" s="8"/>
      <c r="G236" s="83">
        <v>10740</v>
      </c>
      <c r="H236" s="83">
        <v>10740</v>
      </c>
      <c r="I236" s="83">
        <v>10740</v>
      </c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</row>
    <row r="237" spans="1:50" s="13" customFormat="1" ht="15.6" x14ac:dyDescent="0.3">
      <c r="A237" s="15">
        <f>SUM(A213:A236)</f>
        <v>269618</v>
      </c>
      <c r="B237" s="15">
        <f>SUM(B213:B236)</f>
        <v>275103</v>
      </c>
      <c r="C237" s="15">
        <f>SUM(C213:C236)</f>
        <v>1133317</v>
      </c>
      <c r="D237" s="15">
        <f>SUM(D213:D236)</f>
        <v>501114</v>
      </c>
      <c r="E237" s="16" t="s">
        <v>318</v>
      </c>
      <c r="F237" s="45"/>
      <c r="G237" s="15">
        <f>SUM(G213:G236)</f>
        <v>1643950</v>
      </c>
      <c r="H237" s="15">
        <f>SUM(H213:H236)</f>
        <v>1643950</v>
      </c>
      <c r="I237" s="15">
        <f>SUM(I213:I236)</f>
        <v>1643950</v>
      </c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</row>
    <row r="238" spans="1:50" ht="15.6" x14ac:dyDescent="0.3">
      <c r="A238" s="70">
        <f>SUM(A210-A237)</f>
        <v>271792</v>
      </c>
      <c r="B238" s="70">
        <f>SUM(B210-B237)</f>
        <v>244519</v>
      </c>
      <c r="C238" s="70">
        <f>SUM(C210-C237)</f>
        <v>0</v>
      </c>
      <c r="D238" s="70">
        <f>SUM(D210-D237)</f>
        <v>-2678</v>
      </c>
      <c r="E238" s="73" t="s">
        <v>319</v>
      </c>
      <c r="F238" s="82"/>
      <c r="G238" s="70"/>
      <c r="H238" s="70"/>
      <c r="I238" s="7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</row>
    <row r="239" spans="1:50" s="13" customFormat="1" ht="31.2" x14ac:dyDescent="0.3">
      <c r="A239" s="1" t="s">
        <v>445</v>
      </c>
      <c r="B239" s="1" t="s">
        <v>475</v>
      </c>
      <c r="C239" s="1" t="s">
        <v>476</v>
      </c>
      <c r="D239" s="1" t="s">
        <v>477</v>
      </c>
      <c r="E239" s="46" t="s">
        <v>320</v>
      </c>
      <c r="F239" s="1" t="s">
        <v>1</v>
      </c>
      <c r="G239" s="1" t="s">
        <v>472</v>
      </c>
      <c r="H239" s="1" t="s">
        <v>473</v>
      </c>
      <c r="I239" s="1" t="s">
        <v>474</v>
      </c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</row>
    <row r="240" spans="1:50" ht="15.6" x14ac:dyDescent="0.3">
      <c r="A240" s="3">
        <v>87993</v>
      </c>
      <c r="B240" s="3">
        <v>87993</v>
      </c>
      <c r="C240" s="33">
        <v>87993</v>
      </c>
      <c r="D240" s="3">
        <v>87993</v>
      </c>
      <c r="E240" s="5" t="s">
        <v>321</v>
      </c>
      <c r="F240" s="6" t="s">
        <v>322</v>
      </c>
      <c r="G240" s="33">
        <v>87993</v>
      </c>
      <c r="H240" s="33">
        <v>87993</v>
      </c>
      <c r="I240" s="33">
        <v>87993</v>
      </c>
    </row>
    <row r="241" spans="1:67" ht="15.6" x14ac:dyDescent="0.3">
      <c r="A241" s="7"/>
      <c r="B241" s="7"/>
      <c r="C241" s="7">
        <v>0</v>
      </c>
      <c r="D241" s="7">
        <v>0</v>
      </c>
      <c r="E241" s="8" t="s">
        <v>22</v>
      </c>
      <c r="F241" s="8" t="s">
        <v>323</v>
      </c>
      <c r="G241" s="7"/>
      <c r="H241" s="7"/>
      <c r="I241" s="7"/>
    </row>
    <row r="242" spans="1:67" ht="15.6" x14ac:dyDescent="0.3">
      <c r="A242" s="15">
        <f>SUM(A240:A241)</f>
        <v>87993</v>
      </c>
      <c r="B242" s="15">
        <f>SUM(B240:B241)</f>
        <v>87993</v>
      </c>
      <c r="C242" s="15">
        <f>SUM(C240:C241)</f>
        <v>87993</v>
      </c>
      <c r="D242" s="15">
        <f>SUM(D240:D241)</f>
        <v>87993</v>
      </c>
      <c r="E242" s="47" t="s">
        <v>325</v>
      </c>
      <c r="F242" s="8"/>
      <c r="G242" s="15">
        <f>SUM(G239:G241)</f>
        <v>87993</v>
      </c>
      <c r="H242" s="15">
        <f>SUM(H239:H241)</f>
        <v>87993</v>
      </c>
      <c r="I242" s="15">
        <f>SUM(I239:I241)</f>
        <v>87993</v>
      </c>
    </row>
    <row r="243" spans="1:67" ht="15.6" x14ac:dyDescent="0.3">
      <c r="A243" s="26"/>
      <c r="B243" s="26"/>
      <c r="C243" s="17"/>
      <c r="D243" s="26"/>
      <c r="E243" s="5"/>
      <c r="F243" s="8"/>
      <c r="G243" s="17"/>
      <c r="H243" s="20"/>
      <c r="I243" s="20"/>
    </row>
    <row r="244" spans="1:67" ht="31.2" x14ac:dyDescent="0.3">
      <c r="A244" s="1" t="s">
        <v>445</v>
      </c>
      <c r="B244" s="1" t="s">
        <v>475</v>
      </c>
      <c r="C244" s="1" t="s">
        <v>476</v>
      </c>
      <c r="D244" s="1" t="s">
        <v>477</v>
      </c>
      <c r="E244" s="46" t="s">
        <v>326</v>
      </c>
      <c r="F244" s="1" t="s">
        <v>1</v>
      </c>
      <c r="G244" s="1" t="s">
        <v>472</v>
      </c>
      <c r="H244" s="1" t="s">
        <v>473</v>
      </c>
      <c r="I244" s="1" t="s">
        <v>474</v>
      </c>
    </row>
    <row r="245" spans="1:67" ht="15.6" x14ac:dyDescent="0.3">
      <c r="A245" s="7"/>
      <c r="B245" s="7"/>
      <c r="C245" s="7"/>
      <c r="D245" s="7"/>
      <c r="E245" s="8" t="s">
        <v>189</v>
      </c>
      <c r="F245" s="8" t="s">
        <v>327</v>
      </c>
      <c r="G245" s="7"/>
      <c r="H245" s="23"/>
      <c r="I245" s="23"/>
    </row>
    <row r="246" spans="1:67" ht="15.6" x14ac:dyDescent="0.3">
      <c r="A246" s="7"/>
      <c r="B246" s="7"/>
      <c r="C246" s="9"/>
      <c r="D246" s="7"/>
      <c r="E246" s="5" t="s">
        <v>153</v>
      </c>
      <c r="F246" s="8" t="s">
        <v>328</v>
      </c>
      <c r="G246" s="9"/>
      <c r="H246" s="23"/>
      <c r="I246" s="23"/>
    </row>
    <row r="247" spans="1:67" ht="15.6" x14ac:dyDescent="0.3">
      <c r="A247" s="48">
        <v>0</v>
      </c>
      <c r="B247" s="48">
        <v>0</v>
      </c>
      <c r="C247" s="15"/>
      <c r="D247" s="48">
        <v>0</v>
      </c>
      <c r="E247" s="47" t="s">
        <v>329</v>
      </c>
      <c r="F247" s="8"/>
      <c r="G247" s="15">
        <v>0</v>
      </c>
      <c r="H247" s="15">
        <f>SUM(H243:H246)</f>
        <v>0</v>
      </c>
      <c r="I247" s="15">
        <f>SUM(I243:I246)</f>
        <v>0</v>
      </c>
    </row>
    <row r="248" spans="1:67" s="13" customFormat="1" ht="15.6" x14ac:dyDescent="0.3">
      <c r="A248" s="70">
        <f>SUM(A242-A247)</f>
        <v>87993</v>
      </c>
      <c r="B248" s="70">
        <f>SUM(B242-B247)</f>
        <v>87993</v>
      </c>
      <c r="C248" s="70">
        <f>SUM(C242-C247)</f>
        <v>87993</v>
      </c>
      <c r="D248" s="70">
        <f>SUM(D242-D247)</f>
        <v>87993</v>
      </c>
      <c r="E248" s="73" t="s">
        <v>330</v>
      </c>
      <c r="F248" s="5"/>
      <c r="G248" s="70">
        <f>SUM(G242-G247)</f>
        <v>87993</v>
      </c>
      <c r="H248" s="70">
        <f>SUM(H242-H247)</f>
        <v>87993</v>
      </c>
      <c r="I248" s="70">
        <f>SUM(I242-I247)</f>
        <v>87993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</row>
    <row r="249" spans="1:67" ht="15.6" x14ac:dyDescent="0.3">
      <c r="A249" s="17"/>
      <c r="B249" s="17"/>
      <c r="C249" s="17"/>
      <c r="D249" s="17"/>
      <c r="E249" s="8"/>
      <c r="F249" s="8"/>
      <c r="G249" s="17"/>
      <c r="H249" s="20"/>
      <c r="I249" s="20"/>
    </row>
    <row r="250" spans="1:67" ht="15.6" x14ac:dyDescent="0.3">
      <c r="A250" s="17"/>
      <c r="B250" s="17"/>
      <c r="C250" s="17"/>
      <c r="D250" s="17"/>
      <c r="E250" s="8"/>
      <c r="F250" s="8"/>
      <c r="G250" s="17"/>
      <c r="H250" s="23"/>
      <c r="I250" s="23"/>
      <c r="J250" s="10"/>
    </row>
    <row r="251" spans="1:67" ht="31.2" x14ac:dyDescent="0.3">
      <c r="A251" s="1" t="s">
        <v>445</v>
      </c>
      <c r="B251" s="1" t="s">
        <v>475</v>
      </c>
      <c r="C251" s="1" t="s">
        <v>476</v>
      </c>
      <c r="D251" s="1" t="s">
        <v>477</v>
      </c>
      <c r="E251" s="2" t="s">
        <v>331</v>
      </c>
      <c r="F251" s="1" t="s">
        <v>1</v>
      </c>
      <c r="G251" s="1" t="s">
        <v>472</v>
      </c>
      <c r="H251" s="1" t="s">
        <v>473</v>
      </c>
      <c r="I251" s="1" t="s">
        <v>474</v>
      </c>
    </row>
    <row r="252" spans="1:67" ht="15.6" x14ac:dyDescent="0.3">
      <c r="A252" s="3">
        <v>15582</v>
      </c>
      <c r="B252" s="3">
        <v>28341</v>
      </c>
      <c r="C252" s="4">
        <v>28341</v>
      </c>
      <c r="D252" s="3">
        <v>42414</v>
      </c>
      <c r="E252" s="5" t="s">
        <v>332</v>
      </c>
      <c r="F252" s="6" t="s">
        <v>333</v>
      </c>
      <c r="G252" s="4">
        <v>61704</v>
      </c>
      <c r="H252" s="4">
        <v>61704</v>
      </c>
      <c r="I252" s="4">
        <v>61704</v>
      </c>
    </row>
    <row r="253" spans="1:67" ht="15.6" x14ac:dyDescent="0.3">
      <c r="A253" s="7">
        <v>592</v>
      </c>
      <c r="B253" s="7">
        <v>200</v>
      </c>
      <c r="C253" s="7">
        <v>160</v>
      </c>
      <c r="D253" s="7">
        <v>120</v>
      </c>
      <c r="E253" s="8" t="s">
        <v>22</v>
      </c>
      <c r="F253" s="8" t="s">
        <v>334</v>
      </c>
      <c r="G253" s="7">
        <v>125</v>
      </c>
      <c r="H253" s="7">
        <v>125</v>
      </c>
      <c r="I253" s="7">
        <v>125</v>
      </c>
    </row>
    <row r="254" spans="1:67" ht="15.6" x14ac:dyDescent="0.3">
      <c r="A254" s="7">
        <v>3234</v>
      </c>
      <c r="B254" s="7">
        <v>0</v>
      </c>
      <c r="C254" s="7">
        <v>3300</v>
      </c>
      <c r="D254" s="7">
        <v>10289</v>
      </c>
      <c r="E254" s="8" t="s">
        <v>335</v>
      </c>
      <c r="F254" s="8" t="s">
        <v>336</v>
      </c>
      <c r="G254" s="7">
        <v>3500</v>
      </c>
      <c r="H254" s="7">
        <v>3500</v>
      </c>
      <c r="I254" s="7">
        <v>3500</v>
      </c>
    </row>
    <row r="255" spans="1:67" ht="15.6" x14ac:dyDescent="0.3">
      <c r="A255" s="9">
        <v>10000</v>
      </c>
      <c r="B255" s="9">
        <v>10000</v>
      </c>
      <c r="C255" s="9">
        <v>0</v>
      </c>
      <c r="D255" s="9">
        <v>0</v>
      </c>
      <c r="E255" s="5" t="s">
        <v>283</v>
      </c>
      <c r="F255" s="5" t="s">
        <v>337</v>
      </c>
      <c r="G255" s="9">
        <v>0</v>
      </c>
      <c r="H255" s="9">
        <v>0</v>
      </c>
      <c r="I255" s="9">
        <v>0</v>
      </c>
      <c r="M255" t="s">
        <v>98</v>
      </c>
    </row>
    <row r="256" spans="1:67" ht="15.6" x14ac:dyDescent="0.3">
      <c r="A256" s="7"/>
      <c r="B256" s="7">
        <v>5000</v>
      </c>
      <c r="C256" s="9">
        <v>10000</v>
      </c>
      <c r="D256" s="7">
        <v>10000</v>
      </c>
      <c r="E256" s="8" t="s">
        <v>324</v>
      </c>
      <c r="F256" s="8" t="s">
        <v>338</v>
      </c>
      <c r="G256" s="9">
        <v>5000</v>
      </c>
      <c r="H256" s="9">
        <v>5000</v>
      </c>
      <c r="I256" s="9">
        <v>5000</v>
      </c>
    </row>
    <row r="257" spans="1:13" ht="15.6" x14ac:dyDescent="0.3">
      <c r="A257" s="15">
        <f>SUM(A252:A256)</f>
        <v>29408</v>
      </c>
      <c r="B257" s="15">
        <f>SUM(B252:B256)</f>
        <v>43541</v>
      </c>
      <c r="C257" s="15">
        <f>SUM(C252:C256)</f>
        <v>41801</v>
      </c>
      <c r="D257" s="15">
        <f>SUM(D252:D256)</f>
        <v>62823</v>
      </c>
      <c r="E257" s="16" t="s">
        <v>339</v>
      </c>
      <c r="F257" s="8"/>
      <c r="G257" s="15">
        <f t="shared" ref="G257:I257" si="10">SUM(G251:G256)</f>
        <v>70329</v>
      </c>
      <c r="H257" s="15">
        <f t="shared" si="10"/>
        <v>70329</v>
      </c>
      <c r="I257" s="15">
        <f t="shared" si="10"/>
        <v>70329</v>
      </c>
    </row>
    <row r="258" spans="1:13" ht="15.6" x14ac:dyDescent="0.3">
      <c r="A258" s="7"/>
      <c r="B258" s="7"/>
      <c r="C258" s="17"/>
      <c r="D258" s="7"/>
      <c r="E258" s="8"/>
      <c r="F258" s="8"/>
      <c r="G258" s="17"/>
      <c r="H258" s="17"/>
      <c r="I258" s="17"/>
    </row>
    <row r="259" spans="1:13" ht="31.2" x14ac:dyDescent="0.3">
      <c r="A259" s="1" t="s">
        <v>445</v>
      </c>
      <c r="B259" s="1" t="s">
        <v>475</v>
      </c>
      <c r="C259" s="1" t="s">
        <v>476</v>
      </c>
      <c r="D259" s="1" t="s">
        <v>477</v>
      </c>
      <c r="E259" s="2" t="s">
        <v>340</v>
      </c>
      <c r="F259" s="1" t="s">
        <v>1</v>
      </c>
      <c r="G259" s="1" t="s">
        <v>472</v>
      </c>
      <c r="H259" s="1" t="s">
        <v>473</v>
      </c>
      <c r="I259" s="1" t="s">
        <v>474</v>
      </c>
    </row>
    <row r="260" spans="1:13" ht="15.6" x14ac:dyDescent="0.3">
      <c r="A260" s="7">
        <v>1067</v>
      </c>
      <c r="B260" s="7">
        <v>1127</v>
      </c>
      <c r="C260" s="7">
        <v>1250</v>
      </c>
      <c r="D260" s="7">
        <v>1119</v>
      </c>
      <c r="E260" s="8" t="s">
        <v>341</v>
      </c>
      <c r="F260" s="8" t="s">
        <v>342</v>
      </c>
      <c r="G260" s="7">
        <v>1250</v>
      </c>
      <c r="H260" s="7">
        <v>1250</v>
      </c>
      <c r="I260" s="7">
        <v>1250</v>
      </c>
    </row>
    <row r="261" spans="1:13" ht="15.6" x14ac:dyDescent="0.3">
      <c r="A261" s="7">
        <v>0</v>
      </c>
      <c r="B261" s="7">
        <v>0</v>
      </c>
      <c r="C261" s="7">
        <v>5700</v>
      </c>
      <c r="D261" s="7">
        <v>0</v>
      </c>
      <c r="E261" s="8" t="s">
        <v>343</v>
      </c>
      <c r="F261" s="8" t="s">
        <v>344</v>
      </c>
      <c r="G261" s="7">
        <v>5700</v>
      </c>
      <c r="H261" s="7">
        <v>5700</v>
      </c>
      <c r="I261" s="7">
        <v>5700</v>
      </c>
    </row>
    <row r="262" spans="1:13" ht="15.6" x14ac:dyDescent="0.3">
      <c r="A262" s="9">
        <v>0</v>
      </c>
      <c r="B262" s="9">
        <v>0</v>
      </c>
      <c r="C262" s="9">
        <v>7000</v>
      </c>
      <c r="D262" s="9">
        <v>0</v>
      </c>
      <c r="E262" s="5" t="s">
        <v>427</v>
      </c>
      <c r="F262" s="5" t="s">
        <v>345</v>
      </c>
      <c r="G262" s="9">
        <v>7000</v>
      </c>
      <c r="H262" s="9">
        <v>7000</v>
      </c>
      <c r="I262" s="9">
        <v>7000</v>
      </c>
    </row>
    <row r="263" spans="1:13" ht="15.6" x14ac:dyDescent="0.3">
      <c r="A263" s="9">
        <v>0</v>
      </c>
      <c r="B263" s="9">
        <v>0</v>
      </c>
      <c r="C263" s="9">
        <v>0</v>
      </c>
      <c r="D263" s="9">
        <v>0</v>
      </c>
      <c r="E263" s="8" t="s">
        <v>189</v>
      </c>
      <c r="F263" s="8" t="s">
        <v>346</v>
      </c>
      <c r="G263" s="9">
        <v>0</v>
      </c>
      <c r="H263" s="9">
        <v>0</v>
      </c>
      <c r="I263" s="9">
        <v>0</v>
      </c>
    </row>
    <row r="264" spans="1:13" ht="15.6" x14ac:dyDescent="0.3">
      <c r="A264" s="7">
        <v>0</v>
      </c>
      <c r="B264" s="7">
        <v>0</v>
      </c>
      <c r="C264" s="7">
        <v>27851</v>
      </c>
      <c r="D264" s="7">
        <v>0</v>
      </c>
      <c r="E264" s="8" t="s">
        <v>153</v>
      </c>
      <c r="F264" s="8" t="s">
        <v>466</v>
      </c>
      <c r="G264" s="7">
        <v>50000</v>
      </c>
      <c r="H264" s="7">
        <v>50000</v>
      </c>
      <c r="I264" s="7">
        <v>50000</v>
      </c>
      <c r="M264" t="s">
        <v>98</v>
      </c>
    </row>
    <row r="265" spans="1:13" ht="15.6" x14ac:dyDescent="0.3">
      <c r="A265" s="83"/>
      <c r="B265" s="83"/>
      <c r="C265" s="83"/>
      <c r="D265" s="83"/>
      <c r="E265" s="79" t="s">
        <v>155</v>
      </c>
      <c r="F265" s="8"/>
      <c r="G265" s="83">
        <v>6379</v>
      </c>
      <c r="H265" s="83">
        <v>6379</v>
      </c>
      <c r="I265" s="83">
        <v>6379</v>
      </c>
    </row>
    <row r="266" spans="1:13" ht="15.6" x14ac:dyDescent="0.3">
      <c r="A266" s="15">
        <f>SUM(A260:A265)</f>
        <v>1067</v>
      </c>
      <c r="B266" s="15">
        <f>SUM(B260:B265)</f>
        <v>1127</v>
      </c>
      <c r="C266" s="15">
        <f>SUM(C260:C265)</f>
        <v>41801</v>
      </c>
      <c r="D266" s="15">
        <f>SUM(D260:D265)</f>
        <v>1119</v>
      </c>
      <c r="E266" s="16" t="s">
        <v>347</v>
      </c>
      <c r="F266" s="8"/>
      <c r="G266" s="15">
        <f t="shared" ref="G266:I266" si="11">SUM(G259:G265)</f>
        <v>70329</v>
      </c>
      <c r="H266" s="15">
        <f t="shared" si="11"/>
        <v>70329</v>
      </c>
      <c r="I266" s="15">
        <f t="shared" si="11"/>
        <v>70329</v>
      </c>
    </row>
    <row r="267" spans="1:13" ht="15.6" x14ac:dyDescent="0.3">
      <c r="A267" s="70">
        <f>SUM(A257-A266)</f>
        <v>28341</v>
      </c>
      <c r="B267" s="70">
        <f>SUM(B257-B266)</f>
        <v>42414</v>
      </c>
      <c r="C267" s="76">
        <f>SUM(C257-C266)</f>
        <v>0</v>
      </c>
      <c r="D267" s="70">
        <f>SUM(D257-D266)</f>
        <v>61704</v>
      </c>
      <c r="E267" s="73" t="s">
        <v>348</v>
      </c>
      <c r="F267" s="5"/>
      <c r="G267" s="76"/>
      <c r="H267" s="76"/>
      <c r="I267" s="76"/>
    </row>
    <row r="268" spans="1:13" ht="31.2" x14ac:dyDescent="0.3">
      <c r="A268" s="1" t="s">
        <v>445</v>
      </c>
      <c r="B268" s="1" t="s">
        <v>475</v>
      </c>
      <c r="C268" s="1" t="s">
        <v>476</v>
      </c>
      <c r="D268" s="1" t="s">
        <v>477</v>
      </c>
      <c r="E268" s="2" t="s">
        <v>349</v>
      </c>
      <c r="F268" s="1" t="s">
        <v>1</v>
      </c>
      <c r="G268" s="1" t="s">
        <v>472</v>
      </c>
      <c r="H268" s="1" t="s">
        <v>473</v>
      </c>
      <c r="I268" s="1" t="s">
        <v>474</v>
      </c>
    </row>
    <row r="269" spans="1:13" ht="15.6" x14ac:dyDescent="0.3">
      <c r="A269" s="3">
        <v>5000</v>
      </c>
      <c r="B269" s="3">
        <v>10000</v>
      </c>
      <c r="C269" s="33">
        <v>10000</v>
      </c>
      <c r="D269" s="3">
        <v>15827</v>
      </c>
      <c r="E269" s="5" t="s">
        <v>350</v>
      </c>
      <c r="F269" s="6" t="s">
        <v>351</v>
      </c>
      <c r="G269" s="33">
        <v>79407</v>
      </c>
      <c r="H269" s="33">
        <v>79407</v>
      </c>
      <c r="I269" s="33">
        <v>79407</v>
      </c>
    </row>
    <row r="270" spans="1:13" ht="15.6" x14ac:dyDescent="0.3">
      <c r="A270" s="7"/>
      <c r="B270" s="7">
        <v>66</v>
      </c>
      <c r="C270" s="89">
        <v>65</v>
      </c>
      <c r="D270" s="9">
        <v>80</v>
      </c>
      <c r="E270" s="5" t="s">
        <v>22</v>
      </c>
      <c r="F270" s="5" t="s">
        <v>352</v>
      </c>
      <c r="G270" s="89">
        <v>93</v>
      </c>
      <c r="H270" s="89">
        <v>93</v>
      </c>
      <c r="I270" s="89">
        <v>93</v>
      </c>
      <c r="M270" t="s">
        <v>98</v>
      </c>
    </row>
    <row r="271" spans="1:13" ht="15.6" x14ac:dyDescent="0.3">
      <c r="A271" s="7">
        <v>5000</v>
      </c>
      <c r="B271" s="7">
        <v>10000</v>
      </c>
      <c r="C271" s="20">
        <v>15000</v>
      </c>
      <c r="D271" s="9">
        <v>15000</v>
      </c>
      <c r="E271" s="8" t="s">
        <v>283</v>
      </c>
      <c r="F271" s="8" t="s">
        <v>353</v>
      </c>
      <c r="G271" s="20">
        <v>10000</v>
      </c>
      <c r="H271" s="20">
        <v>10000</v>
      </c>
      <c r="I271" s="20">
        <v>10000</v>
      </c>
    </row>
    <row r="272" spans="1:13" ht="15.6" x14ac:dyDescent="0.3">
      <c r="A272" s="7">
        <v>0</v>
      </c>
      <c r="B272" s="7">
        <v>0</v>
      </c>
      <c r="C272" s="89">
        <v>6600</v>
      </c>
      <c r="D272" s="9">
        <v>6600</v>
      </c>
      <c r="E272" s="8" t="s">
        <v>456</v>
      </c>
      <c r="F272" s="5" t="s">
        <v>453</v>
      </c>
      <c r="G272" s="108">
        <v>0</v>
      </c>
      <c r="H272" s="108">
        <v>0</v>
      </c>
      <c r="I272" s="108">
        <v>0</v>
      </c>
    </row>
    <row r="273" spans="1:13" ht="15.6" x14ac:dyDescent="0.3">
      <c r="A273" s="7">
        <v>0</v>
      </c>
      <c r="B273" s="7">
        <v>0</v>
      </c>
      <c r="C273" s="89">
        <v>16600</v>
      </c>
      <c r="D273" s="9">
        <v>16600</v>
      </c>
      <c r="E273" s="8" t="s">
        <v>457</v>
      </c>
      <c r="F273" s="5" t="s">
        <v>454</v>
      </c>
      <c r="G273" s="89">
        <v>10000</v>
      </c>
      <c r="H273" s="89">
        <v>10000</v>
      </c>
      <c r="I273" s="89">
        <v>10000</v>
      </c>
    </row>
    <row r="274" spans="1:13" ht="15.6" x14ac:dyDescent="0.3">
      <c r="A274" s="7">
        <v>0</v>
      </c>
      <c r="B274" s="7">
        <v>0</v>
      </c>
      <c r="C274" s="20">
        <v>51600</v>
      </c>
      <c r="D274" s="9">
        <v>51600</v>
      </c>
      <c r="E274" s="8" t="s">
        <v>324</v>
      </c>
      <c r="F274" s="8" t="s">
        <v>455</v>
      </c>
      <c r="G274" s="20">
        <v>0</v>
      </c>
      <c r="H274" s="20">
        <v>0</v>
      </c>
      <c r="I274" s="20">
        <v>0</v>
      </c>
    </row>
    <row r="275" spans="1:13" ht="15.6" x14ac:dyDescent="0.3">
      <c r="A275" s="15">
        <f>SUM(A269:A274)</f>
        <v>10000</v>
      </c>
      <c r="B275" s="15">
        <f>SUM(B269:B274)</f>
        <v>20066</v>
      </c>
      <c r="C275" s="49">
        <f t="shared" ref="C275:D275" si="12">SUM(C269:C274)</f>
        <v>99865</v>
      </c>
      <c r="D275" s="49">
        <f t="shared" si="12"/>
        <v>105707</v>
      </c>
      <c r="E275" s="16" t="s">
        <v>354</v>
      </c>
      <c r="F275" s="8"/>
      <c r="G275" s="49">
        <f t="shared" ref="G275" si="13">SUM(G269:G274)</f>
        <v>99500</v>
      </c>
      <c r="H275" s="15">
        <f>SUM(H268:H274)</f>
        <v>99500</v>
      </c>
      <c r="I275" s="15">
        <f>SUM(I268:I274)</f>
        <v>99500</v>
      </c>
    </row>
    <row r="276" spans="1:13" ht="15.6" x14ac:dyDescent="0.3">
      <c r="A276" s="26"/>
      <c r="B276" s="26"/>
      <c r="C276" s="17"/>
      <c r="D276" s="26"/>
      <c r="E276" s="25"/>
      <c r="F276" s="8"/>
      <c r="G276" s="17"/>
      <c r="H276" s="40"/>
      <c r="I276" s="40"/>
    </row>
    <row r="277" spans="1:13" ht="31.2" x14ac:dyDescent="0.3">
      <c r="A277" s="1" t="s">
        <v>445</v>
      </c>
      <c r="B277" s="1" t="s">
        <v>475</v>
      </c>
      <c r="C277" s="1" t="s">
        <v>476</v>
      </c>
      <c r="D277" s="1" t="s">
        <v>477</v>
      </c>
      <c r="E277" s="22" t="s">
        <v>355</v>
      </c>
      <c r="F277" s="8"/>
      <c r="G277" s="1" t="s">
        <v>472</v>
      </c>
      <c r="H277" s="1" t="s">
        <v>473</v>
      </c>
      <c r="I277" s="1" t="s">
        <v>474</v>
      </c>
    </row>
    <row r="278" spans="1:13" ht="15.6" x14ac:dyDescent="0.3">
      <c r="A278" s="41">
        <v>0</v>
      </c>
      <c r="B278" s="41">
        <v>0</v>
      </c>
      <c r="C278" s="7">
        <v>15000</v>
      </c>
      <c r="D278" s="40">
        <v>3500</v>
      </c>
      <c r="E278" s="8" t="s">
        <v>448</v>
      </c>
      <c r="F278" s="8" t="s">
        <v>356</v>
      </c>
      <c r="G278" s="7">
        <v>20000</v>
      </c>
      <c r="H278" s="7">
        <v>20000</v>
      </c>
      <c r="I278" s="7">
        <v>20000</v>
      </c>
    </row>
    <row r="279" spans="1:13" ht="15.6" x14ac:dyDescent="0.3">
      <c r="A279" s="41">
        <v>0</v>
      </c>
      <c r="B279" s="41">
        <v>0</v>
      </c>
      <c r="C279" s="7">
        <v>4800</v>
      </c>
      <c r="D279" s="40">
        <v>4800</v>
      </c>
      <c r="E279" s="8" t="s">
        <v>452</v>
      </c>
      <c r="F279" s="8" t="s">
        <v>451</v>
      </c>
      <c r="G279" s="7">
        <v>7000</v>
      </c>
      <c r="H279" s="7">
        <v>7000</v>
      </c>
      <c r="I279" s="7">
        <v>7000</v>
      </c>
    </row>
    <row r="280" spans="1:13" ht="15.6" x14ac:dyDescent="0.3">
      <c r="A280" s="40">
        <v>0</v>
      </c>
      <c r="B280" s="40">
        <v>4239</v>
      </c>
      <c r="C280" s="9">
        <v>70000</v>
      </c>
      <c r="D280" s="87">
        <v>18000</v>
      </c>
      <c r="E280" s="5" t="s">
        <v>486</v>
      </c>
      <c r="F280" s="5" t="s">
        <v>492</v>
      </c>
      <c r="G280" s="9">
        <v>60000</v>
      </c>
      <c r="H280" s="9">
        <v>60000</v>
      </c>
      <c r="I280" s="9">
        <v>60000</v>
      </c>
    </row>
    <row r="281" spans="1:13" ht="15.6" x14ac:dyDescent="0.3">
      <c r="A281" s="7"/>
      <c r="B281" s="7"/>
      <c r="C281" s="9"/>
      <c r="D281" s="7"/>
      <c r="E281" s="8" t="s">
        <v>189</v>
      </c>
      <c r="F281" s="8" t="s">
        <v>357</v>
      </c>
      <c r="G281" s="9"/>
      <c r="H281" s="9"/>
      <c r="I281" s="9"/>
    </row>
    <row r="282" spans="1:13" ht="15.6" x14ac:dyDescent="0.3">
      <c r="A282" s="7">
        <v>0</v>
      </c>
      <c r="B282" s="7">
        <v>0</v>
      </c>
      <c r="C282" s="7">
        <v>10065</v>
      </c>
      <c r="D282" s="7">
        <v>0</v>
      </c>
      <c r="E282" s="8" t="s">
        <v>153</v>
      </c>
      <c r="F282" s="8" t="s">
        <v>467</v>
      </c>
      <c r="G282" s="7">
        <v>10000</v>
      </c>
      <c r="H282" s="7">
        <v>10000</v>
      </c>
      <c r="I282" s="7">
        <v>10000</v>
      </c>
    </row>
    <row r="283" spans="1:13" ht="15.6" x14ac:dyDescent="0.3">
      <c r="A283" s="83">
        <v>10000</v>
      </c>
      <c r="B283" s="83"/>
      <c r="C283" s="83"/>
      <c r="D283" s="83"/>
      <c r="E283" s="79" t="s">
        <v>155</v>
      </c>
      <c r="F283" s="8"/>
      <c r="G283" s="83">
        <v>2500</v>
      </c>
      <c r="H283" s="83">
        <v>2500</v>
      </c>
      <c r="I283" s="83">
        <v>2500</v>
      </c>
    </row>
    <row r="284" spans="1:13" ht="15.6" x14ac:dyDescent="0.3">
      <c r="A284" s="15">
        <f>SUM(A278:A283)</f>
        <v>10000</v>
      </c>
      <c r="B284" s="15">
        <f>SUM(B278:B283)</f>
        <v>4239</v>
      </c>
      <c r="C284" s="15">
        <f>SUM(C278:C283)</f>
        <v>99865</v>
      </c>
      <c r="D284" s="15">
        <f>SUM(D278:D283)</f>
        <v>26300</v>
      </c>
      <c r="E284" s="50" t="s">
        <v>358</v>
      </c>
      <c r="F284" s="8"/>
      <c r="G284" s="15">
        <f>SUM(G278:G283)</f>
        <v>99500</v>
      </c>
      <c r="H284" s="15">
        <f>SUM(H278:H283)</f>
        <v>99500</v>
      </c>
      <c r="I284" s="15">
        <f>SUM(I278:I283)</f>
        <v>99500</v>
      </c>
      <c r="M284" t="s">
        <v>98</v>
      </c>
    </row>
    <row r="285" spans="1:13" ht="15.6" x14ac:dyDescent="0.3">
      <c r="A285" s="70">
        <f>SUM(A275-A284)</f>
        <v>0</v>
      </c>
      <c r="B285" s="70">
        <f>SUM(B275-B284)</f>
        <v>15827</v>
      </c>
      <c r="C285" s="70">
        <f>SUM(C275-C284)</f>
        <v>0</v>
      </c>
      <c r="D285" s="70">
        <f>SUM(D275-D284)</f>
        <v>79407</v>
      </c>
      <c r="E285" s="73" t="s">
        <v>359</v>
      </c>
      <c r="F285" s="5"/>
      <c r="G285" s="70"/>
      <c r="H285" s="70"/>
      <c r="I285" s="70"/>
    </row>
    <row r="286" spans="1:13" ht="15.6" x14ac:dyDescent="0.3">
      <c r="A286" s="17"/>
      <c r="B286" s="17"/>
      <c r="C286" s="17"/>
      <c r="D286" s="17"/>
      <c r="E286" s="8"/>
      <c r="F286" s="8"/>
      <c r="G286" s="17"/>
      <c r="H286" s="1"/>
      <c r="I286" s="1"/>
    </row>
    <row r="287" spans="1:13" ht="15.6" x14ac:dyDescent="0.3">
      <c r="A287" s="17"/>
      <c r="B287" s="17"/>
      <c r="C287" s="17"/>
      <c r="D287" s="17"/>
      <c r="E287" s="8"/>
      <c r="F287" s="8"/>
      <c r="G287" s="17"/>
      <c r="H287" s="9"/>
      <c r="I287" s="9"/>
    </row>
    <row r="288" spans="1:13" ht="31.2" x14ac:dyDescent="0.3">
      <c r="A288" s="1" t="s">
        <v>445</v>
      </c>
      <c r="B288" s="1" t="s">
        <v>475</v>
      </c>
      <c r="C288" s="1" t="s">
        <v>476</v>
      </c>
      <c r="D288" s="1" t="s">
        <v>477</v>
      </c>
      <c r="E288" s="2" t="s">
        <v>360</v>
      </c>
      <c r="F288" s="1" t="s">
        <v>1</v>
      </c>
      <c r="G288" s="1" t="s">
        <v>472</v>
      </c>
      <c r="H288" s="1" t="s">
        <v>473</v>
      </c>
      <c r="I288" s="1" t="s">
        <v>474</v>
      </c>
    </row>
    <row r="289" spans="1:13" ht="15.6" x14ac:dyDescent="0.3">
      <c r="A289" s="3">
        <v>15000</v>
      </c>
      <c r="B289" s="3">
        <v>20036</v>
      </c>
      <c r="C289" s="3">
        <v>20036</v>
      </c>
      <c r="D289" s="3">
        <v>25170</v>
      </c>
      <c r="E289" s="5" t="s">
        <v>361</v>
      </c>
      <c r="F289" s="6" t="s">
        <v>362</v>
      </c>
      <c r="G289" s="3">
        <v>5014</v>
      </c>
      <c r="H289" s="3">
        <v>5014</v>
      </c>
      <c r="I289" s="3">
        <v>5014</v>
      </c>
    </row>
    <row r="290" spans="1:13" ht="15.6" x14ac:dyDescent="0.3">
      <c r="A290" s="7">
        <v>36</v>
      </c>
      <c r="B290" s="7">
        <v>134</v>
      </c>
      <c r="C290" s="9">
        <v>0</v>
      </c>
      <c r="D290" s="9"/>
      <c r="E290" s="5" t="s">
        <v>22</v>
      </c>
      <c r="F290" s="5" t="s">
        <v>363</v>
      </c>
      <c r="G290" s="9"/>
      <c r="H290" s="9"/>
      <c r="I290" s="9"/>
    </row>
    <row r="291" spans="1:13" ht="15.6" x14ac:dyDescent="0.3">
      <c r="A291" s="7">
        <v>5000</v>
      </c>
      <c r="B291" s="7">
        <v>5000</v>
      </c>
      <c r="C291" s="9">
        <v>0</v>
      </c>
      <c r="D291" s="9"/>
      <c r="E291" s="8" t="s">
        <v>283</v>
      </c>
      <c r="F291" s="8" t="s">
        <v>364</v>
      </c>
      <c r="G291" s="9"/>
      <c r="H291" s="9"/>
      <c r="I291" s="9"/>
    </row>
    <row r="292" spans="1:13" ht="15.6" x14ac:dyDescent="0.3">
      <c r="A292" s="9">
        <v>0</v>
      </c>
      <c r="B292" s="9">
        <v>0</v>
      </c>
      <c r="C292" s="9">
        <v>0</v>
      </c>
      <c r="D292" s="9"/>
      <c r="E292" s="5" t="s">
        <v>167</v>
      </c>
      <c r="F292" s="5" t="s">
        <v>365</v>
      </c>
      <c r="G292" s="9"/>
      <c r="H292" s="9"/>
      <c r="I292" s="9"/>
    </row>
    <row r="293" spans="1:13" ht="15.6" x14ac:dyDescent="0.3">
      <c r="A293" s="15">
        <f t="shared" ref="A293" si="14">SUM(A289:A292)</f>
        <v>20036</v>
      </c>
      <c r="B293" s="15">
        <f>SUM(B287:B292)</f>
        <v>25170</v>
      </c>
      <c r="C293" s="15">
        <f t="shared" ref="C293:D293" si="15">SUM(C289:C292)</f>
        <v>20036</v>
      </c>
      <c r="D293" s="15">
        <f t="shared" si="15"/>
        <v>25170</v>
      </c>
      <c r="E293" s="16" t="s">
        <v>366</v>
      </c>
      <c r="F293" s="8"/>
      <c r="G293" s="15">
        <f t="shared" ref="G293:I293" si="16">SUM(G287:G292)</f>
        <v>5014</v>
      </c>
      <c r="H293" s="15">
        <f t="shared" si="16"/>
        <v>5014</v>
      </c>
      <c r="I293" s="15">
        <f t="shared" si="16"/>
        <v>5014</v>
      </c>
    </row>
    <row r="294" spans="1:13" ht="15.6" x14ac:dyDescent="0.3">
      <c r="A294" s="17"/>
      <c r="B294" s="17"/>
      <c r="C294" s="17"/>
      <c r="D294" s="17"/>
      <c r="E294" s="8"/>
      <c r="F294" s="8"/>
      <c r="G294" s="17"/>
      <c r="H294" s="17"/>
      <c r="I294" s="17"/>
    </row>
    <row r="295" spans="1:13" ht="31.2" x14ac:dyDescent="0.3">
      <c r="A295" s="1" t="s">
        <v>445</v>
      </c>
      <c r="B295" s="1" t="s">
        <v>475</v>
      </c>
      <c r="C295" s="1" t="s">
        <v>476</v>
      </c>
      <c r="D295" s="1" t="s">
        <v>477</v>
      </c>
      <c r="E295" s="2" t="s">
        <v>367</v>
      </c>
      <c r="F295" s="1" t="s">
        <v>1</v>
      </c>
      <c r="G295" s="1" t="s">
        <v>472</v>
      </c>
      <c r="H295" s="1" t="s">
        <v>473</v>
      </c>
      <c r="I295" s="1" t="s">
        <v>474</v>
      </c>
    </row>
    <row r="296" spans="1:13" ht="15.6" x14ac:dyDescent="0.3">
      <c r="A296" s="51">
        <v>0</v>
      </c>
      <c r="B296" s="52">
        <v>0</v>
      </c>
      <c r="C296" s="52">
        <v>0</v>
      </c>
      <c r="D296" s="52">
        <v>0</v>
      </c>
      <c r="E296" s="38" t="s">
        <v>368</v>
      </c>
      <c r="F296" s="53" t="s">
        <v>369</v>
      </c>
      <c r="G296" s="52"/>
      <c r="H296" s="52"/>
      <c r="I296" s="52"/>
    </row>
    <row r="297" spans="1:13" ht="15.6" x14ac:dyDescent="0.3">
      <c r="A297" s="51">
        <v>0</v>
      </c>
      <c r="B297" s="52">
        <v>0</v>
      </c>
      <c r="C297" s="52">
        <v>0</v>
      </c>
      <c r="D297" s="52">
        <v>0</v>
      </c>
      <c r="E297" s="38" t="s">
        <v>370</v>
      </c>
      <c r="F297" s="53" t="s">
        <v>371</v>
      </c>
      <c r="G297" s="52"/>
      <c r="H297" s="52"/>
      <c r="I297" s="52"/>
    </row>
    <row r="298" spans="1:13" ht="15.6" x14ac:dyDescent="0.3">
      <c r="A298" s="7">
        <v>0</v>
      </c>
      <c r="B298" s="7">
        <v>0</v>
      </c>
      <c r="C298" s="7">
        <v>20156</v>
      </c>
      <c r="D298" s="7">
        <v>20156</v>
      </c>
      <c r="E298" s="8" t="s">
        <v>271</v>
      </c>
      <c r="F298" s="8" t="s">
        <v>372</v>
      </c>
      <c r="G298" s="7">
        <v>5014</v>
      </c>
      <c r="H298" s="7">
        <v>5014</v>
      </c>
      <c r="I298" s="7">
        <v>5014</v>
      </c>
    </row>
    <row r="299" spans="1:13" ht="15.6" x14ac:dyDescent="0.3">
      <c r="A299" s="83"/>
      <c r="B299" s="83"/>
      <c r="C299" s="83"/>
      <c r="D299" s="83"/>
      <c r="E299" s="79" t="s">
        <v>155</v>
      </c>
      <c r="F299" s="8"/>
      <c r="G299" s="83"/>
      <c r="H299" s="83"/>
      <c r="I299" s="83"/>
      <c r="M299" t="s">
        <v>98</v>
      </c>
    </row>
    <row r="300" spans="1:13" ht="15.6" x14ac:dyDescent="0.3">
      <c r="A300" s="15">
        <f t="shared" ref="A300:D300" si="17">SUM(A296:A299)</f>
        <v>0</v>
      </c>
      <c r="B300" s="15">
        <f t="shared" si="17"/>
        <v>0</v>
      </c>
      <c r="C300" s="15">
        <f t="shared" si="17"/>
        <v>20156</v>
      </c>
      <c r="D300" s="15">
        <f t="shared" si="17"/>
        <v>20156</v>
      </c>
      <c r="E300" s="16" t="s">
        <v>373</v>
      </c>
      <c r="F300" s="8"/>
      <c r="G300" s="15">
        <f t="shared" ref="G300:I300" si="18">SUM(G294:G299)</f>
        <v>5014</v>
      </c>
      <c r="H300" s="15">
        <f t="shared" si="18"/>
        <v>5014</v>
      </c>
      <c r="I300" s="15">
        <f t="shared" si="18"/>
        <v>5014</v>
      </c>
    </row>
    <row r="301" spans="1:13" ht="15.6" x14ac:dyDescent="0.3">
      <c r="A301" s="70">
        <f t="shared" ref="A301:D301" si="19">SUM(A293-A300)</f>
        <v>20036</v>
      </c>
      <c r="B301" s="70">
        <f t="shared" si="19"/>
        <v>25170</v>
      </c>
      <c r="C301" s="70">
        <f t="shared" si="19"/>
        <v>-120</v>
      </c>
      <c r="D301" s="70">
        <f t="shared" si="19"/>
        <v>5014</v>
      </c>
      <c r="E301" s="73" t="s">
        <v>374</v>
      </c>
      <c r="F301" s="5"/>
      <c r="G301" s="70"/>
      <c r="H301" s="70"/>
      <c r="I301" s="70"/>
    </row>
    <row r="302" spans="1:13" ht="31.2" x14ac:dyDescent="0.3">
      <c r="A302" s="1" t="s">
        <v>445</v>
      </c>
      <c r="B302" s="1"/>
      <c r="C302" s="1" t="s">
        <v>476</v>
      </c>
      <c r="D302" s="1" t="s">
        <v>477</v>
      </c>
      <c r="E302" s="2" t="s">
        <v>375</v>
      </c>
      <c r="F302" s="1" t="s">
        <v>1</v>
      </c>
      <c r="G302" s="1" t="s">
        <v>472</v>
      </c>
      <c r="H302" s="1" t="s">
        <v>473</v>
      </c>
      <c r="I302" s="1" t="s">
        <v>474</v>
      </c>
    </row>
    <row r="303" spans="1:13" ht="15.6" x14ac:dyDescent="0.3">
      <c r="A303" s="3">
        <v>2947</v>
      </c>
      <c r="B303" s="3">
        <v>-4610</v>
      </c>
      <c r="C303" s="3">
        <v>-4610</v>
      </c>
      <c r="D303" s="3">
        <v>26954</v>
      </c>
      <c r="E303" s="85" t="s">
        <v>419</v>
      </c>
      <c r="F303" s="6" t="s">
        <v>420</v>
      </c>
      <c r="G303" s="3">
        <v>86068</v>
      </c>
      <c r="H303" s="3">
        <v>86068</v>
      </c>
      <c r="I303" s="3">
        <v>86068</v>
      </c>
      <c r="J303" s="10"/>
      <c r="K303" s="10"/>
      <c r="L303" s="10"/>
    </row>
    <row r="304" spans="1:13" ht="15.6" x14ac:dyDescent="0.3">
      <c r="A304" s="7">
        <v>0</v>
      </c>
      <c r="B304" s="7">
        <v>0</v>
      </c>
      <c r="C304" s="7">
        <v>0</v>
      </c>
      <c r="D304" s="7">
        <v>0</v>
      </c>
      <c r="E304" s="8" t="s">
        <v>22</v>
      </c>
      <c r="F304" s="8" t="s">
        <v>376</v>
      </c>
      <c r="G304" s="7">
        <v>0</v>
      </c>
      <c r="H304" s="7">
        <v>0</v>
      </c>
      <c r="I304" s="7">
        <v>0</v>
      </c>
      <c r="J304" s="10"/>
      <c r="K304" s="10"/>
      <c r="L304" s="10"/>
    </row>
    <row r="305" spans="1:51" ht="15.6" x14ac:dyDescent="0.3">
      <c r="A305" s="9">
        <v>0</v>
      </c>
      <c r="B305" s="9">
        <v>50000</v>
      </c>
      <c r="C305" s="9">
        <v>0</v>
      </c>
      <c r="D305" s="9">
        <v>0</v>
      </c>
      <c r="E305" s="5" t="s">
        <v>416</v>
      </c>
      <c r="F305" s="5" t="s">
        <v>377</v>
      </c>
      <c r="G305" s="9">
        <v>0</v>
      </c>
      <c r="H305" s="9">
        <v>0</v>
      </c>
      <c r="I305" s="9">
        <v>0</v>
      </c>
      <c r="J305" s="10"/>
      <c r="K305" s="10"/>
      <c r="L305" s="10"/>
    </row>
    <row r="306" spans="1:51" ht="15.6" x14ac:dyDescent="0.3">
      <c r="A306" s="7">
        <v>133481</v>
      </c>
      <c r="B306" s="7">
        <v>613751</v>
      </c>
      <c r="C306" s="9">
        <v>20000</v>
      </c>
      <c r="D306" s="7">
        <v>59114</v>
      </c>
      <c r="E306" s="8" t="s">
        <v>417</v>
      </c>
      <c r="F306" s="8" t="s">
        <v>378</v>
      </c>
      <c r="G306" s="9">
        <v>0</v>
      </c>
      <c r="H306" s="9">
        <v>0</v>
      </c>
      <c r="I306" s="9">
        <v>0</v>
      </c>
    </row>
    <row r="307" spans="1:51" ht="15.6" x14ac:dyDescent="0.3">
      <c r="A307" s="7">
        <v>0</v>
      </c>
      <c r="B307" s="7">
        <v>0</v>
      </c>
      <c r="C307" s="9">
        <v>1500000</v>
      </c>
      <c r="D307" s="9">
        <v>0</v>
      </c>
      <c r="E307" s="5" t="s">
        <v>421</v>
      </c>
      <c r="F307" s="88" t="s">
        <v>411</v>
      </c>
      <c r="G307" s="9">
        <v>1750000</v>
      </c>
      <c r="H307" s="9">
        <v>1750000</v>
      </c>
      <c r="I307" s="9">
        <v>1750000</v>
      </c>
    </row>
    <row r="308" spans="1:51" ht="15.6" x14ac:dyDescent="0.3">
      <c r="A308" s="7"/>
      <c r="B308" s="7"/>
      <c r="C308" s="7"/>
      <c r="D308" s="7"/>
      <c r="E308" s="8" t="s">
        <v>283</v>
      </c>
      <c r="F308" s="8" t="s">
        <v>379</v>
      </c>
      <c r="G308" s="7"/>
      <c r="H308" s="7"/>
      <c r="I308" s="7"/>
    </row>
    <row r="309" spans="1:51" ht="15.6" x14ac:dyDescent="0.3">
      <c r="A309" s="15">
        <f>SUM(A304:A308)</f>
        <v>133481</v>
      </c>
      <c r="B309" s="15">
        <f>SUM(B303:B308)</f>
        <v>659141</v>
      </c>
      <c r="C309" s="15">
        <f t="shared" ref="C309" si="20">SUM(C302:C308)</f>
        <v>1515390</v>
      </c>
      <c r="D309" s="15">
        <f>SUM(D303:D308)</f>
        <v>86068</v>
      </c>
      <c r="E309" s="16" t="s">
        <v>380</v>
      </c>
      <c r="F309" s="8"/>
      <c r="G309" s="15">
        <f t="shared" ref="G309:I309" si="21">SUM(G302:G308)</f>
        <v>1836068</v>
      </c>
      <c r="H309" s="15">
        <f t="shared" si="21"/>
        <v>1836068</v>
      </c>
      <c r="I309" s="15">
        <f t="shared" si="21"/>
        <v>1836068</v>
      </c>
    </row>
    <row r="310" spans="1:51" ht="15.6" x14ac:dyDescent="0.3">
      <c r="A310" s="17"/>
      <c r="B310" s="17"/>
      <c r="C310" s="17"/>
      <c r="D310" s="17"/>
      <c r="E310" s="8"/>
      <c r="F310" s="8"/>
      <c r="G310" s="17"/>
      <c r="H310" s="77"/>
      <c r="I310" s="77"/>
    </row>
    <row r="311" spans="1:51" s="13" customFormat="1" ht="31.2" x14ac:dyDescent="0.3">
      <c r="A311" s="1" t="s">
        <v>445</v>
      </c>
      <c r="B311" s="1" t="s">
        <v>475</v>
      </c>
      <c r="C311" s="1" t="s">
        <v>476</v>
      </c>
      <c r="D311" s="1" t="s">
        <v>477</v>
      </c>
      <c r="E311" s="2" t="s">
        <v>381</v>
      </c>
      <c r="F311" s="1" t="s">
        <v>1</v>
      </c>
      <c r="G311" s="1" t="s">
        <v>472</v>
      </c>
      <c r="H311" s="1" t="s">
        <v>473</v>
      </c>
      <c r="I311" s="1" t="s">
        <v>474</v>
      </c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</row>
    <row r="312" spans="1:51" ht="15.6" x14ac:dyDescent="0.3">
      <c r="A312" s="7">
        <v>0</v>
      </c>
      <c r="B312" s="7">
        <v>0</v>
      </c>
      <c r="C312" s="9">
        <v>0</v>
      </c>
      <c r="D312" s="7">
        <v>0</v>
      </c>
      <c r="E312" s="8" t="s">
        <v>423</v>
      </c>
      <c r="F312" s="8" t="s">
        <v>382</v>
      </c>
      <c r="G312" s="9">
        <v>0</v>
      </c>
      <c r="H312" s="9">
        <v>0</v>
      </c>
      <c r="I312" s="9">
        <v>0</v>
      </c>
    </row>
    <row r="313" spans="1:51" ht="15.6" x14ac:dyDescent="0.3">
      <c r="A313" s="7">
        <v>141038</v>
      </c>
      <c r="B313" s="7">
        <v>0</v>
      </c>
      <c r="C313" s="9">
        <v>15390</v>
      </c>
      <c r="D313" s="7">
        <v>0</v>
      </c>
      <c r="E313" s="8" t="s">
        <v>418</v>
      </c>
      <c r="F313" s="8" t="s">
        <v>383</v>
      </c>
      <c r="G313" s="9">
        <v>0</v>
      </c>
      <c r="H313" s="9">
        <v>0</v>
      </c>
      <c r="I313" s="9">
        <v>0</v>
      </c>
    </row>
    <row r="314" spans="1:51" ht="15.6" x14ac:dyDescent="0.3">
      <c r="A314" s="7">
        <v>0</v>
      </c>
      <c r="B314" s="7">
        <v>632187</v>
      </c>
      <c r="C314" s="9">
        <v>1500000</v>
      </c>
      <c r="D314" s="9">
        <v>0</v>
      </c>
      <c r="E314" s="5" t="s">
        <v>422</v>
      </c>
      <c r="F314" s="88" t="s">
        <v>412</v>
      </c>
      <c r="G314" s="9">
        <v>1750000</v>
      </c>
      <c r="H314" s="9">
        <v>1750000</v>
      </c>
      <c r="I314" s="9">
        <v>1750000</v>
      </c>
      <c r="P314" s="10"/>
    </row>
    <row r="315" spans="1:51" s="13" customFormat="1" ht="15.6" x14ac:dyDescent="0.3">
      <c r="A315" s="54"/>
      <c r="B315" s="54"/>
      <c r="C315" s="56"/>
      <c r="D315" s="54"/>
      <c r="E315" s="8" t="s">
        <v>491</v>
      </c>
      <c r="F315" s="55" t="s">
        <v>384</v>
      </c>
      <c r="G315" s="7">
        <v>85068</v>
      </c>
      <c r="H315" s="7">
        <v>85068</v>
      </c>
      <c r="I315" s="7">
        <v>85068</v>
      </c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</row>
    <row r="316" spans="1:51" s="13" customFormat="1" ht="15.6" x14ac:dyDescent="0.3">
      <c r="A316" s="83"/>
      <c r="B316" s="83"/>
      <c r="C316" s="83"/>
      <c r="D316" s="83"/>
      <c r="E316" s="79" t="s">
        <v>155</v>
      </c>
      <c r="F316" s="8"/>
      <c r="G316" s="83">
        <v>1000</v>
      </c>
      <c r="H316" s="83">
        <v>1000</v>
      </c>
      <c r="I316" s="83">
        <v>1000</v>
      </c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</row>
    <row r="317" spans="1:51" ht="15.6" x14ac:dyDescent="0.3">
      <c r="A317" s="15">
        <f>SUM(A312:A313)</f>
        <v>141038</v>
      </c>
      <c r="B317" s="15">
        <f>SUM(B311:B316)</f>
        <v>632187</v>
      </c>
      <c r="C317" s="15">
        <f t="shared" ref="C317" si="22">SUM(C311:C316)</f>
        <v>1515390</v>
      </c>
      <c r="D317" s="15">
        <f>SUM(D312:D313)</f>
        <v>0</v>
      </c>
      <c r="E317" s="16" t="s">
        <v>385</v>
      </c>
      <c r="F317" s="57"/>
      <c r="G317" s="15">
        <f t="shared" ref="G317:I317" si="23">SUM(G311:G316)</f>
        <v>1836068</v>
      </c>
      <c r="H317" s="15">
        <f t="shared" si="23"/>
        <v>1836068</v>
      </c>
      <c r="I317" s="15">
        <f t="shared" si="23"/>
        <v>1836068</v>
      </c>
    </row>
    <row r="318" spans="1:51" ht="15.6" x14ac:dyDescent="0.3">
      <c r="A318" s="70">
        <f>SUM(A309-A317)</f>
        <v>-7557</v>
      </c>
      <c r="B318" s="70">
        <f>SUM(B309-B317)</f>
        <v>26954</v>
      </c>
      <c r="C318" s="70">
        <f>SUM(C309-C317)</f>
        <v>0</v>
      </c>
      <c r="D318" s="70">
        <f>SUM(D309-D317)</f>
        <v>86068</v>
      </c>
      <c r="E318" s="75" t="s">
        <v>386</v>
      </c>
      <c r="F318" s="78"/>
      <c r="G318" s="74"/>
      <c r="H318" s="70"/>
      <c r="I318" s="76"/>
    </row>
    <row r="319" spans="1:51" ht="15.6" x14ac:dyDescent="0.3">
      <c r="A319" s="58"/>
      <c r="B319" s="58"/>
      <c r="C319" s="58"/>
      <c r="D319" s="58"/>
      <c r="E319" s="58"/>
      <c r="F319" s="58"/>
      <c r="G319" s="58"/>
      <c r="H319" s="1"/>
      <c r="I319" s="1"/>
    </row>
    <row r="320" spans="1:51" ht="15.6" x14ac:dyDescent="0.3">
      <c r="A320" s="58"/>
      <c r="B320" s="58"/>
      <c r="C320" s="58"/>
      <c r="D320" s="58"/>
      <c r="E320" s="58"/>
      <c r="F320" s="58"/>
      <c r="G320" s="58"/>
      <c r="H320" s="9"/>
      <c r="I320" s="9"/>
    </row>
    <row r="321" spans="1:53" ht="31.2" x14ac:dyDescent="0.3">
      <c r="A321" s="1" t="s">
        <v>445</v>
      </c>
      <c r="B321" s="1" t="s">
        <v>475</v>
      </c>
      <c r="C321" s="1" t="s">
        <v>476</v>
      </c>
      <c r="D321" s="1" t="s">
        <v>477</v>
      </c>
      <c r="E321" s="59" t="s">
        <v>387</v>
      </c>
      <c r="F321" s="60" t="s">
        <v>1</v>
      </c>
      <c r="G321" s="1" t="s">
        <v>472</v>
      </c>
      <c r="H321" s="1" t="s">
        <v>473</v>
      </c>
      <c r="I321" s="1" t="s">
        <v>474</v>
      </c>
    </row>
    <row r="322" spans="1:53" ht="15.6" x14ac:dyDescent="0.3">
      <c r="A322" s="61">
        <v>0</v>
      </c>
      <c r="B322" s="61">
        <v>22707</v>
      </c>
      <c r="C322" s="3">
        <v>22707</v>
      </c>
      <c r="D322" s="4">
        <v>56981</v>
      </c>
      <c r="E322" s="17" t="s">
        <v>388</v>
      </c>
      <c r="F322" s="62" t="s">
        <v>389</v>
      </c>
      <c r="G322" s="3">
        <v>62179</v>
      </c>
      <c r="H322" s="3">
        <v>62179</v>
      </c>
      <c r="I322" s="3">
        <v>62179</v>
      </c>
    </row>
    <row r="323" spans="1:53" ht="15.6" x14ac:dyDescent="0.3">
      <c r="A323" s="9">
        <v>0</v>
      </c>
      <c r="B323" s="9">
        <v>274</v>
      </c>
      <c r="C323" s="9">
        <v>330</v>
      </c>
      <c r="D323" s="40">
        <v>162</v>
      </c>
      <c r="E323" s="26" t="s">
        <v>22</v>
      </c>
      <c r="F323" s="81" t="s">
        <v>407</v>
      </c>
      <c r="G323" s="9">
        <v>170</v>
      </c>
      <c r="H323" s="9">
        <v>170</v>
      </c>
      <c r="I323" s="9">
        <v>170</v>
      </c>
    </row>
    <row r="324" spans="1:53" ht="15.6" x14ac:dyDescent="0.3">
      <c r="A324" s="7">
        <v>20000</v>
      </c>
      <c r="B324" s="7">
        <v>20000</v>
      </c>
      <c r="C324" s="7">
        <v>10000</v>
      </c>
      <c r="D324" s="41">
        <v>10000</v>
      </c>
      <c r="E324" s="17" t="s">
        <v>390</v>
      </c>
      <c r="F324" s="62" t="s">
        <v>391</v>
      </c>
      <c r="G324" s="7">
        <v>10000</v>
      </c>
      <c r="H324" s="7">
        <v>10000</v>
      </c>
      <c r="I324" s="7">
        <v>10000</v>
      </c>
    </row>
    <row r="325" spans="1:53" s="13" customFormat="1" ht="15.6" x14ac:dyDescent="0.3">
      <c r="A325" s="7">
        <v>20000</v>
      </c>
      <c r="B325" s="7">
        <v>20000</v>
      </c>
      <c r="C325" s="7">
        <v>20000</v>
      </c>
      <c r="D325" s="7">
        <v>20000</v>
      </c>
      <c r="E325" s="17" t="s">
        <v>392</v>
      </c>
      <c r="F325" s="62" t="s">
        <v>393</v>
      </c>
      <c r="G325" s="7">
        <v>0</v>
      </c>
      <c r="H325" s="7">
        <v>0</v>
      </c>
      <c r="I325" s="7">
        <v>0</v>
      </c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</row>
    <row r="326" spans="1:53" s="13" customFormat="1" ht="15.6" x14ac:dyDescent="0.3">
      <c r="A326" s="7">
        <v>0</v>
      </c>
      <c r="B326" s="7">
        <v>0</v>
      </c>
      <c r="C326" s="7">
        <v>20036</v>
      </c>
      <c r="D326" s="7">
        <v>20036</v>
      </c>
      <c r="E326" s="17" t="s">
        <v>449</v>
      </c>
      <c r="F326" s="62" t="s">
        <v>450</v>
      </c>
      <c r="G326" s="7">
        <v>5014</v>
      </c>
      <c r="H326" s="7">
        <v>5014</v>
      </c>
      <c r="I326" s="7">
        <v>5014</v>
      </c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</row>
    <row r="327" spans="1:53" ht="15.6" x14ac:dyDescent="0.3">
      <c r="A327" s="15">
        <f>SUM(A322:A326)</f>
        <v>40000</v>
      </c>
      <c r="B327" s="15">
        <f>SUM(B322:B326)</f>
        <v>62981</v>
      </c>
      <c r="C327" s="15">
        <f>SUM(C322:C326)</f>
        <v>73073</v>
      </c>
      <c r="D327" s="15">
        <f>SUM(D322:D326)</f>
        <v>107179</v>
      </c>
      <c r="E327" s="63" t="s">
        <v>394</v>
      </c>
      <c r="F327" s="64"/>
      <c r="G327" s="15">
        <f>SUM(G320:G326)</f>
        <v>77363</v>
      </c>
      <c r="H327" s="15">
        <f>SUM(H320:H326)</f>
        <v>77363</v>
      </c>
      <c r="I327" s="15">
        <f>SUM(I320:I326)</f>
        <v>77363</v>
      </c>
    </row>
    <row r="328" spans="1:53" x14ac:dyDescent="0.3">
      <c r="A328" s="65"/>
      <c r="B328" s="65"/>
      <c r="C328" s="65"/>
      <c r="D328" s="65"/>
      <c r="E328" s="66"/>
      <c r="F328" s="67"/>
      <c r="G328" s="65"/>
      <c r="H328" s="58"/>
      <c r="I328" s="58"/>
    </row>
    <row r="329" spans="1:53" ht="31.2" x14ac:dyDescent="0.3">
      <c r="A329" s="1" t="s">
        <v>445</v>
      </c>
      <c r="B329" s="1" t="s">
        <v>475</v>
      </c>
      <c r="C329" s="1" t="s">
        <v>476</v>
      </c>
      <c r="D329" s="1" t="s">
        <v>477</v>
      </c>
      <c r="E329" s="59" t="s">
        <v>387</v>
      </c>
      <c r="F329" s="60" t="s">
        <v>1</v>
      </c>
      <c r="G329" s="1" t="s">
        <v>472</v>
      </c>
      <c r="H329" s="1" t="s">
        <v>473</v>
      </c>
      <c r="I329" s="1" t="s">
        <v>474</v>
      </c>
    </row>
    <row r="330" spans="1:53" ht="15.6" x14ac:dyDescent="0.3">
      <c r="A330" s="7">
        <v>5000</v>
      </c>
      <c r="B330" s="7">
        <v>0</v>
      </c>
      <c r="C330" s="7">
        <v>0</v>
      </c>
      <c r="D330" s="41">
        <v>0</v>
      </c>
      <c r="E330" s="17" t="s">
        <v>395</v>
      </c>
      <c r="F330" s="62" t="s">
        <v>396</v>
      </c>
      <c r="G330" s="7">
        <v>0</v>
      </c>
      <c r="H330" s="7">
        <v>0</v>
      </c>
      <c r="I330" s="7">
        <v>0</v>
      </c>
    </row>
    <row r="331" spans="1:53" ht="15.6" x14ac:dyDescent="0.3">
      <c r="A331" s="7">
        <v>12293</v>
      </c>
      <c r="B331" s="7">
        <v>3000</v>
      </c>
      <c r="C331" s="7">
        <v>7500</v>
      </c>
      <c r="D331" s="7">
        <v>0</v>
      </c>
      <c r="E331" s="17" t="s">
        <v>397</v>
      </c>
      <c r="F331" s="62" t="s">
        <v>398</v>
      </c>
      <c r="G331" s="7">
        <v>10000</v>
      </c>
      <c r="H331" s="7">
        <v>10000</v>
      </c>
      <c r="I331" s="7">
        <v>10000</v>
      </c>
    </row>
    <row r="332" spans="1:53" ht="15.6" x14ac:dyDescent="0.3">
      <c r="A332" s="7">
        <v>0</v>
      </c>
      <c r="B332" s="7">
        <v>3000</v>
      </c>
      <c r="C332" s="7">
        <v>7500</v>
      </c>
      <c r="D332" s="7">
        <v>0</v>
      </c>
      <c r="E332" s="17" t="s">
        <v>399</v>
      </c>
      <c r="F332" s="62" t="s">
        <v>400</v>
      </c>
      <c r="G332" s="7">
        <v>10000</v>
      </c>
      <c r="H332" s="7">
        <v>10000</v>
      </c>
      <c r="I332" s="7">
        <v>10000</v>
      </c>
    </row>
    <row r="333" spans="1:53" ht="15.6" x14ac:dyDescent="0.3">
      <c r="A333" s="9">
        <v>0</v>
      </c>
      <c r="B333" s="9">
        <v>0</v>
      </c>
      <c r="C333" s="9">
        <v>58073</v>
      </c>
      <c r="D333" s="9">
        <v>0</v>
      </c>
      <c r="E333" s="17" t="s">
        <v>153</v>
      </c>
      <c r="F333" s="62" t="s">
        <v>468</v>
      </c>
      <c r="G333" s="9">
        <v>50000</v>
      </c>
      <c r="H333" s="9">
        <v>50000</v>
      </c>
      <c r="I333" s="9">
        <v>50000</v>
      </c>
    </row>
    <row r="334" spans="1:53" ht="15.6" x14ac:dyDescent="0.3">
      <c r="A334" s="83"/>
      <c r="B334" s="83"/>
      <c r="C334" s="83"/>
      <c r="D334" s="83"/>
      <c r="E334" s="79" t="s">
        <v>155</v>
      </c>
      <c r="F334" s="8"/>
      <c r="G334" s="83">
        <v>7363</v>
      </c>
      <c r="H334" s="83">
        <v>7363</v>
      </c>
      <c r="I334" s="83">
        <v>7363</v>
      </c>
    </row>
    <row r="335" spans="1:53" ht="15.6" x14ac:dyDescent="0.3">
      <c r="A335" s="15">
        <f>SUM(A330:A334)</f>
        <v>17293</v>
      </c>
      <c r="B335" s="15">
        <f>SUM(B330:B334)</f>
        <v>6000</v>
      </c>
      <c r="C335" s="15">
        <f>SUM(C330:C333)</f>
        <v>73073</v>
      </c>
      <c r="D335" s="15">
        <f>SUM(D330:D333)</f>
        <v>0</v>
      </c>
      <c r="E335" s="68" t="s">
        <v>401</v>
      </c>
      <c r="F335" s="62" t="s">
        <v>98</v>
      </c>
      <c r="G335" s="15">
        <f t="shared" ref="G335:I335" si="24">SUM(G329:G334)</f>
        <v>77363</v>
      </c>
      <c r="H335" s="15">
        <f t="shared" si="24"/>
        <v>77363</v>
      </c>
      <c r="I335" s="15">
        <f t="shared" si="24"/>
        <v>77363</v>
      </c>
    </row>
    <row r="336" spans="1:53" ht="15.6" x14ac:dyDescent="0.3">
      <c r="A336" s="70">
        <f>SUM(A327-A335)</f>
        <v>22707</v>
      </c>
      <c r="B336" s="70">
        <f>SUM(B327-B335)</f>
        <v>56981</v>
      </c>
      <c r="C336" s="70"/>
      <c r="D336" s="70">
        <f>SUM(D327-D335)</f>
        <v>107179</v>
      </c>
      <c r="E336" s="75" t="s">
        <v>402</v>
      </c>
      <c r="F336" s="81" t="s">
        <v>98</v>
      </c>
      <c r="G336" s="70"/>
      <c r="H336" s="70"/>
      <c r="I336" s="76"/>
    </row>
    <row r="337" spans="1:9" ht="13.8" customHeight="1" x14ac:dyDescent="0.3">
      <c r="A337" s="58"/>
      <c r="B337" s="58"/>
      <c r="C337" s="58"/>
      <c r="D337" s="58"/>
      <c r="E337" s="58"/>
      <c r="F337" s="58"/>
      <c r="G337" s="58"/>
      <c r="H337" s="1"/>
      <c r="I337" s="1"/>
    </row>
    <row r="338" spans="1:9" ht="15.6" x14ac:dyDescent="0.3">
      <c r="A338" s="58"/>
      <c r="B338" s="58"/>
      <c r="C338" s="58"/>
      <c r="D338" s="58"/>
      <c r="E338" s="58"/>
      <c r="F338" s="58"/>
      <c r="G338" s="58"/>
      <c r="H338" s="9"/>
      <c r="I338" s="9"/>
    </row>
    <row r="339" spans="1:9" ht="15.6" x14ac:dyDescent="0.3">
      <c r="A339" s="58"/>
      <c r="B339" s="58"/>
      <c r="C339" s="58"/>
      <c r="D339" s="58"/>
      <c r="E339" s="58"/>
      <c r="F339" s="58"/>
      <c r="G339" s="58"/>
      <c r="H339" s="23"/>
      <c r="I339" s="23"/>
    </row>
    <row r="340" spans="1:9" ht="15.6" x14ac:dyDescent="0.3">
      <c r="A340" s="58"/>
      <c r="B340" s="58"/>
      <c r="C340" s="58"/>
      <c r="D340" s="58"/>
      <c r="E340" s="58"/>
      <c r="F340" s="58"/>
      <c r="G340" s="58"/>
      <c r="H340" s="9"/>
      <c r="I340" s="23"/>
    </row>
    <row r="341" spans="1:9" ht="15.6" x14ac:dyDescent="0.3">
      <c r="A341" s="58"/>
      <c r="B341" s="58"/>
      <c r="C341" s="58"/>
      <c r="D341" s="58"/>
      <c r="E341" s="58"/>
      <c r="F341" s="58"/>
      <c r="G341" s="58"/>
      <c r="H341" s="9"/>
      <c r="I341" s="9"/>
    </row>
    <row r="342" spans="1:9" ht="15.6" x14ac:dyDescent="0.3">
      <c r="A342" s="58"/>
      <c r="B342" s="58"/>
      <c r="C342" s="58"/>
      <c r="D342" s="58"/>
      <c r="E342" s="58"/>
      <c r="F342" s="58"/>
      <c r="G342" s="58"/>
      <c r="H342" s="9"/>
      <c r="I342" s="9"/>
    </row>
    <row r="343" spans="1:9" ht="15.6" x14ac:dyDescent="0.3">
      <c r="A343" s="58"/>
      <c r="B343" s="58"/>
      <c r="C343" s="58"/>
      <c r="D343" s="58"/>
      <c r="E343" s="58"/>
      <c r="F343" s="58"/>
      <c r="G343" s="58"/>
      <c r="H343" s="23"/>
      <c r="I343" s="23"/>
    </row>
    <row r="344" spans="1:9" ht="15.6" x14ac:dyDescent="0.3">
      <c r="A344" s="58"/>
      <c r="B344" s="58"/>
      <c r="C344" s="58"/>
      <c r="D344" s="58"/>
      <c r="E344" s="58"/>
      <c r="F344" s="58"/>
      <c r="G344" s="58"/>
      <c r="H344" s="9"/>
      <c r="I344" s="23"/>
    </row>
    <row r="345" spans="1:9" x14ac:dyDescent="0.3">
      <c r="H345" s="58"/>
      <c r="I345" s="58"/>
    </row>
    <row r="346" spans="1:9" x14ac:dyDescent="0.3">
      <c r="H346" s="58"/>
      <c r="I346" s="58"/>
    </row>
    <row r="347" spans="1:9" x14ac:dyDescent="0.3">
      <c r="H347" s="58"/>
      <c r="I347" s="58"/>
    </row>
    <row r="348" spans="1:9" x14ac:dyDescent="0.3">
      <c r="H348" s="58"/>
      <c r="I348" s="58"/>
    </row>
    <row r="349" spans="1:9" x14ac:dyDescent="0.3">
      <c r="H349" s="58"/>
      <c r="I349" s="58"/>
    </row>
    <row r="350" spans="1:9" x14ac:dyDescent="0.3">
      <c r="H350" s="58"/>
      <c r="I350" s="58"/>
    </row>
    <row r="351" spans="1:9" x14ac:dyDescent="0.3">
      <c r="H351" s="58"/>
      <c r="I351" s="58"/>
    </row>
    <row r="352" spans="1:9" x14ac:dyDescent="0.3">
      <c r="H352" s="58"/>
      <c r="I352" s="58"/>
    </row>
  </sheetData>
  <printOptions horizontalCentered="1" verticalCentered="1" gridLines="1"/>
  <pageMargins left="0" right="0" top="0" bottom="0" header="0" footer="0"/>
  <pageSetup scale="85" orientation="landscape" r:id="rId1"/>
  <headerFooter>
    <oddFooter>Page &amp;P of &amp;N</oddFooter>
  </headerFooter>
  <rowBreaks count="10" manualBreakCount="10">
    <brk id="27" max="16383" man="1"/>
    <brk id="60" max="16383" man="1"/>
    <brk id="98" max="16383" man="1"/>
    <brk id="126" max="16383" man="1"/>
    <brk id="157" max="16383" man="1"/>
    <brk id="172" max="16383" man="1"/>
    <brk id="202" max="16383" man="1"/>
    <brk id="238" max="16383" man="1"/>
    <brk id="267" max="16383" man="1"/>
    <brk id="3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zoomScaleNormal="100" workbookViewId="0">
      <selection activeCell="J14" sqref="J14"/>
    </sheetView>
  </sheetViews>
  <sheetFormatPr defaultRowHeight="14.4" x14ac:dyDescent="0.3"/>
  <cols>
    <col min="1" max="1" width="13.44140625" customWidth="1"/>
    <col min="2" max="2" width="30.6640625" customWidth="1"/>
    <col min="3" max="3" width="13.77734375" bestFit="1" customWidth="1"/>
    <col min="4" max="4" width="8.6640625" customWidth="1"/>
    <col min="5" max="5" width="13.6640625" customWidth="1"/>
    <col min="6" max="6" width="32.21875" customWidth="1"/>
    <col min="7" max="7" width="13.6640625" customWidth="1"/>
    <col min="8" max="8" width="4.77734375" customWidth="1"/>
    <col min="9" max="10" width="11.21875" customWidth="1"/>
  </cols>
  <sheetData>
    <row r="2" spans="1:10" ht="18" x14ac:dyDescent="0.35">
      <c r="B2" s="90"/>
      <c r="D2" s="91" t="s">
        <v>428</v>
      </c>
      <c r="E2" s="91"/>
    </row>
    <row r="3" spans="1:10" ht="18" x14ac:dyDescent="0.35">
      <c r="B3" s="90"/>
      <c r="D3" s="91" t="s">
        <v>429</v>
      </c>
      <c r="E3" s="91"/>
    </row>
    <row r="4" spans="1:10" ht="18" x14ac:dyDescent="0.35">
      <c r="B4" s="92"/>
      <c r="C4" s="92"/>
      <c r="D4" s="91"/>
      <c r="E4" s="91"/>
    </row>
    <row r="5" spans="1:10" x14ac:dyDescent="0.3">
      <c r="B5" s="92"/>
      <c r="C5" s="66"/>
    </row>
    <row r="6" spans="1:10" ht="15.6" x14ac:dyDescent="0.3">
      <c r="B6" s="92"/>
      <c r="F6" s="93"/>
      <c r="G6" s="66"/>
    </row>
    <row r="7" spans="1:10" ht="15.6" x14ac:dyDescent="0.3">
      <c r="B7" s="93" t="s">
        <v>469</v>
      </c>
      <c r="F7" s="93" t="s">
        <v>494</v>
      </c>
      <c r="I7" s="94"/>
      <c r="J7" s="94"/>
    </row>
    <row r="8" spans="1:10" ht="15.6" x14ac:dyDescent="0.3">
      <c r="A8" s="95" t="s">
        <v>430</v>
      </c>
      <c r="B8" s="17"/>
      <c r="C8" s="96" t="s">
        <v>431</v>
      </c>
      <c r="D8" s="17"/>
      <c r="E8" s="95" t="s">
        <v>430</v>
      </c>
      <c r="F8" s="17"/>
      <c r="G8" s="96" t="s">
        <v>431</v>
      </c>
      <c r="H8" s="66"/>
      <c r="I8" s="66"/>
    </row>
    <row r="9" spans="1:10" ht="15.6" x14ac:dyDescent="0.3">
      <c r="A9" s="97">
        <v>958212</v>
      </c>
      <c r="B9" s="17" t="s">
        <v>432</v>
      </c>
      <c r="C9" s="97">
        <v>958212</v>
      </c>
      <c r="D9" s="7"/>
      <c r="E9" s="97">
        <v>904067</v>
      </c>
      <c r="F9" s="17" t="s">
        <v>432</v>
      </c>
      <c r="G9" s="97">
        <v>904067</v>
      </c>
      <c r="H9" s="98"/>
      <c r="I9" s="98"/>
      <c r="J9" s="98"/>
    </row>
    <row r="10" spans="1:10" ht="15.6" x14ac:dyDescent="0.3">
      <c r="A10" s="97">
        <v>494038</v>
      </c>
      <c r="B10" s="17" t="s">
        <v>433</v>
      </c>
      <c r="C10" s="97">
        <v>494038</v>
      </c>
      <c r="D10" s="7"/>
      <c r="E10" s="97">
        <v>636524</v>
      </c>
      <c r="F10" s="17" t="s">
        <v>433</v>
      </c>
      <c r="G10" s="97">
        <v>636524</v>
      </c>
      <c r="H10" s="98"/>
      <c r="I10" s="98"/>
      <c r="J10" s="98"/>
    </row>
    <row r="11" spans="1:10" ht="15.6" x14ac:dyDescent="0.3">
      <c r="A11" s="97">
        <v>21612</v>
      </c>
      <c r="B11" s="17" t="s">
        <v>434</v>
      </c>
      <c r="C11" s="97">
        <v>21612</v>
      </c>
      <c r="D11" s="7"/>
      <c r="E11" s="97">
        <v>36147</v>
      </c>
      <c r="F11" s="17" t="s">
        <v>434</v>
      </c>
      <c r="G11" s="97">
        <v>36147</v>
      </c>
      <c r="H11" s="98"/>
      <c r="I11" s="98"/>
      <c r="J11" s="98"/>
    </row>
    <row r="12" spans="1:10" ht="15.6" x14ac:dyDescent="0.3">
      <c r="A12" s="97">
        <v>27698</v>
      </c>
      <c r="B12" s="26" t="s">
        <v>435</v>
      </c>
      <c r="C12" s="97">
        <v>27698</v>
      </c>
      <c r="D12" s="7"/>
      <c r="E12" s="97">
        <v>36566</v>
      </c>
      <c r="F12" s="26" t="s">
        <v>435</v>
      </c>
      <c r="G12" s="97">
        <v>36566</v>
      </c>
      <c r="H12" s="98"/>
      <c r="I12" s="98"/>
      <c r="J12" s="98"/>
    </row>
    <row r="13" spans="1:10" ht="15.6" x14ac:dyDescent="0.3">
      <c r="A13" s="97">
        <v>295465</v>
      </c>
      <c r="B13" s="17" t="s">
        <v>436</v>
      </c>
      <c r="C13" s="97">
        <v>295465</v>
      </c>
      <c r="D13" s="7"/>
      <c r="E13" s="97">
        <v>856620</v>
      </c>
      <c r="F13" s="17" t="s">
        <v>436</v>
      </c>
      <c r="G13" s="97">
        <v>856620</v>
      </c>
      <c r="H13" s="98"/>
      <c r="I13" s="98"/>
      <c r="J13" s="98"/>
    </row>
    <row r="14" spans="1:10" ht="15.6" x14ac:dyDescent="0.3">
      <c r="A14" s="97">
        <v>1133317</v>
      </c>
      <c r="B14" s="17" t="s">
        <v>437</v>
      </c>
      <c r="C14" s="97">
        <v>1133317</v>
      </c>
      <c r="D14" s="7"/>
      <c r="E14" s="97">
        <v>1643950</v>
      </c>
      <c r="F14" s="17" t="s">
        <v>437</v>
      </c>
      <c r="G14" s="97">
        <v>1643950</v>
      </c>
      <c r="H14" s="98"/>
      <c r="I14" s="98"/>
      <c r="J14" s="98"/>
    </row>
    <row r="15" spans="1:10" ht="15.6" x14ac:dyDescent="0.3">
      <c r="A15" s="97">
        <v>87993</v>
      </c>
      <c r="B15" s="17" t="s">
        <v>438</v>
      </c>
      <c r="C15" s="97">
        <v>87993</v>
      </c>
      <c r="D15" s="7"/>
      <c r="E15" s="97">
        <v>87993</v>
      </c>
      <c r="F15" s="17" t="s">
        <v>438</v>
      </c>
      <c r="G15" s="97">
        <v>87993</v>
      </c>
      <c r="H15" s="98"/>
      <c r="I15" s="98"/>
      <c r="J15" s="98"/>
    </row>
    <row r="16" spans="1:10" ht="15.6" x14ac:dyDescent="0.3">
      <c r="A16" s="97">
        <v>41801</v>
      </c>
      <c r="B16" s="17" t="s">
        <v>439</v>
      </c>
      <c r="C16" s="97">
        <v>41801</v>
      </c>
      <c r="D16" s="7"/>
      <c r="E16" s="97">
        <v>70329</v>
      </c>
      <c r="F16" s="17" t="s">
        <v>439</v>
      </c>
      <c r="G16" s="97">
        <v>70329</v>
      </c>
      <c r="H16" s="98"/>
      <c r="I16" s="98"/>
      <c r="J16" s="98"/>
    </row>
    <row r="17" spans="1:10" ht="15.6" x14ac:dyDescent="0.3">
      <c r="A17" s="97">
        <v>99865</v>
      </c>
      <c r="B17" s="17" t="s">
        <v>440</v>
      </c>
      <c r="C17" s="97">
        <v>99865</v>
      </c>
      <c r="D17" s="7"/>
      <c r="E17" s="97">
        <v>99500</v>
      </c>
      <c r="F17" s="17" t="s">
        <v>440</v>
      </c>
      <c r="G17" s="97">
        <v>99500</v>
      </c>
      <c r="H17" s="98"/>
      <c r="I17" s="98"/>
      <c r="J17" s="98"/>
    </row>
    <row r="18" spans="1:10" ht="15.6" x14ac:dyDescent="0.3">
      <c r="A18" s="97">
        <v>20036</v>
      </c>
      <c r="B18" s="17" t="s">
        <v>441</v>
      </c>
      <c r="C18" s="97">
        <v>20036</v>
      </c>
      <c r="D18" s="7"/>
      <c r="E18" s="97">
        <v>5014</v>
      </c>
      <c r="F18" s="17" t="s">
        <v>441</v>
      </c>
      <c r="G18" s="97">
        <v>5014</v>
      </c>
      <c r="H18" s="98"/>
      <c r="I18" s="98"/>
      <c r="J18" s="98"/>
    </row>
    <row r="19" spans="1:10" ht="15.6" x14ac:dyDescent="0.3">
      <c r="A19" s="97">
        <v>1515390</v>
      </c>
      <c r="B19" s="17" t="s">
        <v>442</v>
      </c>
      <c r="C19" s="97">
        <v>1515390</v>
      </c>
      <c r="D19" s="7"/>
      <c r="E19" s="97">
        <v>1836068</v>
      </c>
      <c r="F19" s="17" t="s">
        <v>442</v>
      </c>
      <c r="G19" s="97">
        <v>1836068</v>
      </c>
      <c r="H19" s="98"/>
      <c r="I19" s="98"/>
      <c r="J19" s="98"/>
    </row>
    <row r="20" spans="1:10" ht="15.6" x14ac:dyDescent="0.3">
      <c r="A20" s="97">
        <v>73073</v>
      </c>
      <c r="B20" s="17" t="s">
        <v>443</v>
      </c>
      <c r="C20" s="97">
        <v>73073</v>
      </c>
      <c r="D20" s="7"/>
      <c r="E20" s="97">
        <v>77363</v>
      </c>
      <c r="F20" s="17" t="s">
        <v>443</v>
      </c>
      <c r="G20" s="97">
        <v>77363</v>
      </c>
      <c r="H20" s="98"/>
      <c r="I20" s="98"/>
      <c r="J20" s="98"/>
    </row>
    <row r="21" spans="1:10" ht="15.6" x14ac:dyDescent="0.3">
      <c r="A21" s="99">
        <f>SUM(A9:A20)</f>
        <v>4768500</v>
      </c>
      <c r="B21" s="93" t="s">
        <v>444</v>
      </c>
      <c r="C21" s="99">
        <f>SUM(C9:C20)</f>
        <v>4768500</v>
      </c>
      <c r="D21" s="7"/>
      <c r="E21" s="99">
        <f>SUM(E9:E20)</f>
        <v>6290141</v>
      </c>
      <c r="F21" s="93" t="s">
        <v>444</v>
      </c>
      <c r="G21" s="99">
        <f>SUM(G9:G20)</f>
        <v>6290141</v>
      </c>
      <c r="H21" s="98"/>
      <c r="I21" s="98"/>
      <c r="J21" s="98"/>
    </row>
    <row r="24" spans="1:10" x14ac:dyDescent="0.3">
      <c r="E24" s="100"/>
      <c r="F24" t="s">
        <v>98</v>
      </c>
    </row>
    <row r="25" spans="1:10" x14ac:dyDescent="0.3">
      <c r="C25" s="100"/>
      <c r="D25" s="100"/>
    </row>
  </sheetData>
  <printOptions gridLines="1"/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2022-2023</vt:lpstr>
      <vt:lpstr>Council Copy</vt:lpstr>
      <vt:lpstr>Summary 2022-2023</vt:lpstr>
      <vt:lpstr>'2022-2023'!Print_Area</vt:lpstr>
      <vt:lpstr>'Council Copy'!Print_Area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</dc:creator>
  <cp:lastModifiedBy>Sheila</cp:lastModifiedBy>
  <cp:lastPrinted>2022-05-20T00:02:01Z</cp:lastPrinted>
  <dcterms:created xsi:type="dcterms:W3CDTF">2020-03-11T00:07:22Z</dcterms:created>
  <dcterms:modified xsi:type="dcterms:W3CDTF">2022-06-22T15:12:19Z</dcterms:modified>
</cp:coreProperties>
</file>